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ADI\Regione Lombardia\ADI 2026\Excel raccolta dati\"/>
    </mc:Choice>
  </mc:AlternateContent>
  <bookViews>
    <workbookView xWindow="0" yWindow="0" windowWidth="19200" windowHeight="10860" activeTab="1"/>
  </bookViews>
  <sheets>
    <sheet name="DATI RISCHIO SB OSS" sheetId="2" r:id="rId1"/>
    <sheet name="DATI RISCHIO SB INF" sheetId="4" r:id="rId2"/>
    <sheet name="DATI RISCHIO SB FT" sheetId="5" r:id="rId3"/>
    <sheet name="RISULTATI" sheetId="6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64" i="6" l="1"/>
  <c r="AT53" i="6"/>
  <c r="AR53" i="6"/>
  <c r="AC64" i="6"/>
  <c r="D24" i="6" l="1"/>
  <c r="C36" i="6"/>
  <c r="D36" i="6"/>
  <c r="AN73" i="6" l="1"/>
  <c r="AN70" i="6"/>
  <c r="AN67" i="6"/>
  <c r="AN64" i="6"/>
  <c r="AN61" i="6"/>
  <c r="AA73" i="6"/>
  <c r="AA70" i="6"/>
  <c r="AA67" i="6"/>
  <c r="AA64" i="6"/>
  <c r="AA61" i="6"/>
  <c r="AN50" i="6"/>
  <c r="AN53" i="6"/>
  <c r="AN47" i="6"/>
  <c r="AN44" i="6"/>
  <c r="AN41" i="6"/>
  <c r="AT70" i="6" l="1"/>
  <c r="AR70" i="6"/>
  <c r="AP70" i="6"/>
  <c r="AT73" i="6"/>
  <c r="AR73" i="6"/>
  <c r="AP61" i="6"/>
  <c r="AR61" i="6"/>
  <c r="AT61" i="6"/>
  <c r="AT67" i="6"/>
  <c r="AR67" i="6"/>
  <c r="AG70" i="6"/>
  <c r="AE70" i="6"/>
  <c r="AC70" i="6"/>
  <c r="AG73" i="6"/>
  <c r="AE73" i="6"/>
  <c r="AC61" i="6"/>
  <c r="AG61" i="6"/>
  <c r="AE61" i="6"/>
  <c r="AE67" i="6"/>
  <c r="AG67" i="6"/>
  <c r="AT47" i="6"/>
  <c r="AR47" i="6"/>
  <c r="AR50" i="6"/>
  <c r="AT50" i="6"/>
  <c r="AT41" i="6"/>
  <c r="AR41" i="6"/>
  <c r="AP41" i="6"/>
  <c r="AT44" i="6"/>
  <c r="AR44" i="6"/>
  <c r="AT75" i="6"/>
  <c r="S36" i="6" s="1"/>
  <c r="AN38" i="6"/>
  <c r="AN35" i="6"/>
  <c r="AP35" i="6" s="1"/>
  <c r="AN32" i="6"/>
  <c r="AA53" i="6"/>
  <c r="AA50" i="6"/>
  <c r="AA47" i="6"/>
  <c r="AA44" i="6"/>
  <c r="AA41" i="6"/>
  <c r="AA38" i="6"/>
  <c r="AA35" i="6"/>
  <c r="AC35" i="6" s="1"/>
  <c r="AA32" i="6"/>
  <c r="C30" i="6"/>
  <c r="D30" i="6"/>
  <c r="C24" i="6"/>
  <c r="D18" i="6"/>
  <c r="C18" i="6"/>
  <c r="AT38" i="6" l="1"/>
  <c r="AR38" i="6"/>
  <c r="AT32" i="6"/>
  <c r="AR32" i="6"/>
  <c r="AP32" i="6"/>
  <c r="AG47" i="6"/>
  <c r="AE47" i="6"/>
  <c r="AG50" i="6"/>
  <c r="AE50" i="6"/>
  <c r="AG53" i="6"/>
  <c r="AE53" i="6"/>
  <c r="AG44" i="6"/>
  <c r="AE44" i="6"/>
  <c r="AG41" i="6"/>
  <c r="AE41" i="6"/>
  <c r="AC41" i="6"/>
  <c r="AE38" i="6"/>
  <c r="AG38" i="6"/>
  <c r="AC32" i="6"/>
  <c r="AE32" i="6"/>
  <c r="AG32" i="6"/>
  <c r="AC75" i="6"/>
  <c r="I30" i="6" s="1"/>
  <c r="AP75" i="6"/>
  <c r="I36" i="6" s="1"/>
  <c r="AR75" i="6"/>
  <c r="N36" i="6" s="1"/>
  <c r="AE75" i="6"/>
  <c r="N30" i="6" s="1"/>
  <c r="AG75" i="6"/>
  <c r="S30" i="6" s="1"/>
  <c r="AC55" i="6"/>
  <c r="AT55" i="6"/>
  <c r="S24" i="6" s="1"/>
  <c r="AN24" i="6"/>
  <c r="AN21" i="6"/>
  <c r="AN18" i="6"/>
  <c r="AN15" i="6"/>
  <c r="AN12" i="6"/>
  <c r="AN9" i="6"/>
  <c r="AN6" i="6"/>
  <c r="D12" i="6"/>
  <c r="C12" i="6"/>
  <c r="C6" i="6"/>
  <c r="AA24" i="6"/>
  <c r="AA21" i="6"/>
  <c r="AA18" i="6"/>
  <c r="AA15" i="6"/>
  <c r="AA12" i="6"/>
  <c r="AA9" i="6"/>
  <c r="AA6" i="6"/>
  <c r="AT24" i="6" l="1"/>
  <c r="AR24" i="6"/>
  <c r="AR21" i="6"/>
  <c r="AT21" i="6"/>
  <c r="AT15" i="6"/>
  <c r="AR15" i="6"/>
  <c r="AP15" i="6"/>
  <c r="AT12" i="6"/>
  <c r="AR12" i="6"/>
  <c r="AP12" i="6"/>
  <c r="AT18" i="6"/>
  <c r="AR18" i="6"/>
  <c r="AT9" i="6"/>
  <c r="AP9" i="6"/>
  <c r="AP6" i="6"/>
  <c r="AT6" i="6"/>
  <c r="AR6" i="6"/>
  <c r="AE21" i="6"/>
  <c r="AG21" i="6"/>
  <c r="AG24" i="6"/>
  <c r="AE24" i="6"/>
  <c r="AG15" i="6"/>
  <c r="AC15" i="6"/>
  <c r="AE15" i="6"/>
  <c r="AE18" i="6"/>
  <c r="AG18" i="6"/>
  <c r="AC12" i="6"/>
  <c r="AG12" i="6"/>
  <c r="AE12" i="6"/>
  <c r="AG9" i="6"/>
  <c r="AC9" i="6"/>
  <c r="AE6" i="6"/>
  <c r="AC6" i="6"/>
  <c r="AG6" i="6"/>
  <c r="AG26" i="6" s="1"/>
  <c r="S6" i="6" s="1"/>
  <c r="AP55" i="6"/>
  <c r="I24" i="6" s="1"/>
  <c r="AR55" i="6"/>
  <c r="N24" i="6" s="1"/>
  <c r="AG55" i="6"/>
  <c r="I18" i="6"/>
  <c r="AE55" i="6"/>
  <c r="D6" i="6"/>
  <c r="AT26" i="6" l="1"/>
  <c r="S12" i="6" s="1"/>
  <c r="S18" i="6"/>
  <c r="N18" i="6"/>
  <c r="AR26" i="6"/>
  <c r="N12" i="6" s="1"/>
  <c r="AP26" i="6"/>
  <c r="I12" i="6" s="1"/>
  <c r="AE26" i="6"/>
  <c r="N6" i="6" s="1"/>
  <c r="AC26" i="6"/>
  <c r="I6" i="6" s="1"/>
  <c r="S34" i="5" l="1"/>
  <c r="S15" i="5"/>
  <c r="S42" i="4" l="1"/>
  <c r="S15" i="4"/>
  <c r="S42" i="2" l="1"/>
  <c r="S15" i="2" l="1"/>
</calcChain>
</file>

<file path=xl/sharedStrings.xml><?xml version="1.0" encoding="utf-8"?>
<sst xmlns="http://schemas.openxmlformats.org/spreadsheetml/2006/main" count="451" uniqueCount="94">
  <si>
    <t>NOTA BENE: SEGNALARE QUALSIASI ASPETTO RELATIVO AD ORGANICO - AUSILI - MOVIMENTAZIONI RITENIATE IMPORTANTE</t>
  </si>
  <si>
    <t>NOTE</t>
  </si>
  <si>
    <t>N° PZ ASSISTITI / DIE PRO OP</t>
  </si>
  <si>
    <t>N° PAZIENTI A / DIE PRO OP</t>
  </si>
  <si>
    <t>DATA</t>
  </si>
  <si>
    <t>SCHEDA DI STIMA DEL RISCHIO DA SOVRACCARICO BIOMECCANICO NEI SERVIZI DI ASSISTENZA DOMICILIARE - OSS</t>
  </si>
  <si>
    <t>ENTE GESTORE</t>
  </si>
  <si>
    <t>RILEVATORE</t>
  </si>
  <si>
    <t>% LAVORATORI DIPENDENTI</t>
  </si>
  <si>
    <t>% LAVORATORI AUTONOMI</t>
  </si>
  <si>
    <t>NUMERO MINIMO DI ORE ATTIVITA'/DIE</t>
  </si>
  <si>
    <t>NUMERO MASSIMO DI ORE ATTIVITA'/DIE</t>
  </si>
  <si>
    <t>N° PAZIENTI NA / DIE PRO OP</t>
  </si>
  <si>
    <t>OSS: ATTIVITA' SVOLTA A LETTO</t>
  </si>
  <si>
    <t>NUMERO PAZIENTI</t>
  </si>
  <si>
    <t>LETTO NON REGOLABILE IN ALTEZZA</t>
  </si>
  <si>
    <t>AUTONOMI</t>
  </si>
  <si>
    <t>NON AUTOSUFFICIENTI</t>
  </si>
  <si>
    <t>LETTO REGOLABILE IN ALTEZZA</t>
  </si>
  <si>
    <t>OSS: ATTIVITA' SVOLTA IN BAGNO</t>
  </si>
  <si>
    <t>ASSENZA DI AUSILI PER IL BAGNO O PRESENZA DI WC/SEDIA DOCCIA NON REGOLABILE IN ALTEZZA</t>
  </si>
  <si>
    <t xml:space="preserve">PRESENZA DI AUSILI ADEGUATI PER IL BAGNO </t>
  </si>
  <si>
    <t>OSS: RIORDINO AMBIENTI / RIFACIMENTO LETTO NON REGOLABILE IN ALTEZZA</t>
  </si>
  <si>
    <t>QUANTE VOLTE AL MESE?</t>
  </si>
  <si>
    <t>ORGANICO TOTALE OSS DEDICATI A ADI/SAD</t>
  </si>
  <si>
    <t>NUMERO OSS DEDICATI A ADI / SAD / DIE</t>
  </si>
  <si>
    <t>ORE</t>
  </si>
  <si>
    <t>MINUTI</t>
  </si>
  <si>
    <t xml:space="preserve">DURATA GIORNATA MEDIA </t>
  </si>
  <si>
    <t>DURATA GIORNATA DI PICCO</t>
  </si>
  <si>
    <t>SEZIONE 1 - DATI GENERALI</t>
  </si>
  <si>
    <t>SEZIONE 2 - RICOSTRUZIONE GIORNATA MEDIA PRO OPERATORE</t>
  </si>
  <si>
    <t>SEZIONE 3 - RICOSTRUZIONE GIORNATA DI PICCO PRO OPERATORE</t>
  </si>
  <si>
    <t>SCHEDA DI STIMA DEL RISCHIO DA SOVRACCARICO BIOMECCANICO NEI SERVIZI DI ASSISTENZA DOMICILIARE - INFERMIERI</t>
  </si>
  <si>
    <t>ORGANICO TOTALE INFERMIERI DEDICATI A ADI / SAD / DIE</t>
  </si>
  <si>
    <t>NUMERO INFERMIERI DEDICATI A ADI / SAD / DIE</t>
  </si>
  <si>
    <t>INFERMIERE: ATTIVITA' SVOLTA A LETTO</t>
  </si>
  <si>
    <t>INFERMIERE: ATTIVITA' SVOLTA IN SEDIA/POLTRONA NON REGOLABILE IN ALTEZZA</t>
  </si>
  <si>
    <t>INFERMIERE: ATTIVITA' DI FASCIATURA CON LETTO O POLTRONA</t>
  </si>
  <si>
    <t>LETTO/POLTRONA NON REGOLABILE IN ALTEZZA</t>
  </si>
  <si>
    <t>LETTO/POLTRONA REGOLABILE IN ALTEZZA</t>
  </si>
  <si>
    <t>INFERMIERE: ATTIVITA' DI FASCIATURA A LETTO O IN POLTRONA</t>
  </si>
  <si>
    <t>SCHEDA DI STIMA DEL RISCHIO DA SOVRACCARICO BIOMECCANICO NEI SERVIZI DI ASSISTENZA DOMICILIARE - FISIOTERAPISTI</t>
  </si>
  <si>
    <t>ORGANICO TOTALE FISIOTERAPISTI DEDICATI A ADI/SAD</t>
  </si>
  <si>
    <t>NUMERO FISIOTERAPISTI DEDICATI A ADI/SAD / DIE</t>
  </si>
  <si>
    <t>DURATA GIORNATA MEDIA (MINUTI TOTALI)</t>
  </si>
  <si>
    <t>FISIOTERAPISTA: ATTIVITA' SVOLTA A LETTO</t>
  </si>
  <si>
    <t>FISIOTERAPISTA: ALTRE ATTIVITA' /  ATTIVITA' SVOLTE IN ALTRI LUOGHI</t>
  </si>
  <si>
    <t xml:space="preserve">DURATA GIORNATA DI PICCO </t>
  </si>
  <si>
    <t>Realizzato da Dott. Marco Tasso - SC MEDICINA DEL LAVORO - ERGONOMIA - CLINICA DEL LAVORO 
In collaborazione con Dott.ssa Olga Menoni</t>
  </si>
  <si>
    <t>DATI RISCHIO GIORNATA MEDIA OSS</t>
  </si>
  <si>
    <t>letto non regolabile NA</t>
  </si>
  <si>
    <t>pz na</t>
  </si>
  <si>
    <t>compiti sovraccaricanti</t>
  </si>
  <si>
    <t>N° COMPITI DI MOVIMENTAZIONE PAZIENTI SOVRACCARICANTI</t>
  </si>
  <si>
    <t>N° MINUTI IN POSTURA INCONGRUA RACHIDE</t>
  </si>
  <si>
    <t>N° MINUTI IN POSTURA INCONGRUA SPALLA</t>
  </si>
  <si>
    <t>Minuti pi rachide</t>
  </si>
  <si>
    <t>Minuti pi spalla</t>
  </si>
  <si>
    <t>OSS giornata media</t>
  </si>
  <si>
    <t>letto  regolabile NA</t>
  </si>
  <si>
    <t>BAGNO SENZA AUSILI  NA</t>
  </si>
  <si>
    <t>BAGNO CON AUSILI  NA</t>
  </si>
  <si>
    <t>BAGNO SENZA AUSILI A</t>
  </si>
  <si>
    <t>pz a</t>
  </si>
  <si>
    <t>RIORDINO RIF LETTI NA</t>
  </si>
  <si>
    <t>pz NA</t>
  </si>
  <si>
    <t>RIORDINO RIF LETTI A</t>
  </si>
  <si>
    <t>pz A</t>
  </si>
  <si>
    <t>DATI RISCHIO GIORNATA DI PICCO OSS</t>
  </si>
  <si>
    <t>OSS giornata PICCO</t>
  </si>
  <si>
    <t>STIMA DEL RISCHIO DA SOVRACCARICO BIOMECCANICO NEI SERVIZI DI ASSISTENZA DOMICILIARE</t>
  </si>
  <si>
    <t xml:space="preserve">DURATA GIORNATA MEDIA OSS </t>
  </si>
  <si>
    <t>DURATA GIORNATA DI PICCO OSS</t>
  </si>
  <si>
    <t xml:space="preserve">DURATA GIORNATA MEDIA INFERMIERI </t>
  </si>
  <si>
    <t>DURATA GIORNATA DI PICCO INFERMIERI</t>
  </si>
  <si>
    <t>DATI RISCHIO GIORNATA MEDIA INFERMIERI</t>
  </si>
  <si>
    <t>DATI RISCHIO GIORNATA DI PICCO INFERMIERI</t>
  </si>
  <si>
    <t>DATI RISCHIO GIORNATA MEDIA FISIOTERAPISTI</t>
  </si>
  <si>
    <t>DATI RISCHIO GIORNATA DI PICCO FISIOTERAPISTI</t>
  </si>
  <si>
    <t xml:space="preserve">DURATA GIORNATA MEDIA FISIOTERAPISTI </t>
  </si>
  <si>
    <t>DURATA GIORNATA DI PICCO FISIOTERAPISTI</t>
  </si>
  <si>
    <t>INF giornata media</t>
  </si>
  <si>
    <t>INF giornata PICCO</t>
  </si>
  <si>
    <t>letto non regolabile A</t>
  </si>
  <si>
    <t>sedia poltrona NA</t>
  </si>
  <si>
    <t>sedia poltrona A</t>
  </si>
  <si>
    <t>fasciatura NA con poltrona regolabile</t>
  </si>
  <si>
    <t>fasciatura NA con poltrona NON regolabile</t>
  </si>
  <si>
    <t>fasciatura A con poltrona NON regolabile</t>
  </si>
  <si>
    <t>FT giornata media</t>
  </si>
  <si>
    <t>altre attività A</t>
  </si>
  <si>
    <t>altre attività NA</t>
  </si>
  <si>
    <t>FT giornata di picco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</si>
</sst>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FF66"/>
      <name val="Calibri"/>
      <family val="2"/>
      <scheme val="minor"/>
    </font>
    <font>
      <sz val="12"/>
      <color indexed="8"/>
      <name val="Arial Black"/>
      <family val="2"/>
    </font>
    <font>
      <b/>
      <sz val="12"/>
      <color indexed="8"/>
      <name val="Arial Black"/>
      <family val="2"/>
    </font>
    <font>
      <b/>
      <sz val="12"/>
      <color indexed="8"/>
      <name val="Calibri"/>
      <family val="2"/>
      <scheme val="minor"/>
    </font>
    <font>
      <sz val="12"/>
      <color rgb="FFFFFF66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 Black"/>
      <family val="2"/>
    </font>
    <font>
      <b/>
      <sz val="16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 Black"/>
      <family val="2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rgb="FFD28EC8"/>
        <bgColor indexed="64"/>
      </patternFill>
    </fill>
    <fill>
      <patternFill patternType="solid">
        <fgColor rgb="FFE4F0D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CF97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CF2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1FDB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rgb="FFCEFECF"/>
        <bgColor indexed="64"/>
      </patternFill>
    </fill>
    <fill>
      <patternFill patternType="solid">
        <fgColor rgb="FFBBEF7D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gradientFill>
        <stop position="0">
          <color rgb="FF7030A0"/>
        </stop>
        <stop position="1">
          <color rgb="FFFF0000"/>
        </stop>
      </gradientFill>
    </fill>
    <fill>
      <patternFill patternType="solid">
        <fgColor rgb="FFF2BB00"/>
        <bgColor indexed="64"/>
      </patternFill>
    </fill>
    <fill>
      <patternFill patternType="solid">
        <fgColor rgb="FF8FFBB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3" fillId="2" borderId="0" xfId="0" applyFont="1" applyFill="1"/>
    <xf numFmtId="0" fontId="3" fillId="3" borderId="0" xfId="0" applyFont="1" applyFill="1"/>
    <xf numFmtId="0" fontId="1" fillId="6" borderId="0" xfId="0" applyFont="1" applyFill="1" applyAlignment="1">
      <alignment horizontal="center" vertical="center" wrapText="1"/>
    </xf>
    <xf numFmtId="0" fontId="0" fillId="6" borderId="0" xfId="0" applyFill="1"/>
    <xf numFmtId="0" fontId="9" fillId="3" borderId="0" xfId="0" applyFont="1" applyFill="1"/>
    <xf numFmtId="0" fontId="7" fillId="3" borderId="0" xfId="0" applyFont="1" applyFill="1" applyAlignment="1">
      <alignment wrapText="1"/>
    </xf>
    <xf numFmtId="0" fontId="8" fillId="8" borderId="12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>
      <alignment vertical="center" wrapText="1"/>
    </xf>
    <xf numFmtId="0" fontId="7" fillId="3" borderId="0" xfId="0" applyFont="1" applyFill="1" applyAlignment="1">
      <alignment vertical="center"/>
    </xf>
    <xf numFmtId="0" fontId="11" fillId="11" borderId="0" xfId="0" applyFont="1" applyFill="1" applyAlignment="1">
      <alignment horizontal="center" vertical="center"/>
    </xf>
    <xf numFmtId="0" fontId="2" fillId="3" borderId="0" xfId="0" applyFont="1" applyFill="1"/>
    <xf numFmtId="0" fontId="11" fillId="7" borderId="10" xfId="0" applyFont="1" applyFill="1" applyBorder="1" applyAlignment="1">
      <alignment vertical="center"/>
    </xf>
    <xf numFmtId="0" fontId="8" fillId="3" borderId="0" xfId="0" applyFont="1" applyFill="1"/>
    <xf numFmtId="1" fontId="8" fillId="8" borderId="12" xfId="0" applyNumberFormat="1" applyFont="1" applyFill="1" applyBorder="1" applyAlignment="1" applyProtection="1">
      <alignment horizontal="center" vertical="center" wrapText="1"/>
      <protection locked="0"/>
    </xf>
    <xf numFmtId="1" fontId="8" fillId="5" borderId="12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 applyProtection="1">
      <alignment horizontal="center" vertical="center" wrapText="1"/>
      <protection locked="0"/>
    </xf>
    <xf numFmtId="0" fontId="8" fillId="9" borderId="12" xfId="0" applyFont="1" applyFill="1" applyBorder="1" applyAlignment="1">
      <alignment horizontal="center" vertical="center"/>
    </xf>
    <xf numFmtId="1" fontId="8" fillId="16" borderId="12" xfId="0" applyNumberFormat="1" applyFont="1" applyFill="1" applyBorder="1" applyAlignment="1" applyProtection="1">
      <alignment horizontal="center" vertical="center" wrapText="1"/>
      <protection locked="0"/>
    </xf>
    <xf numFmtId="0" fontId="8" fillId="16" borderId="12" xfId="0" applyFont="1" applyFill="1" applyBorder="1" applyAlignment="1">
      <alignment horizontal="center" vertical="center" wrapText="1"/>
    </xf>
    <xf numFmtId="9" fontId="6" fillId="8" borderId="12" xfId="0" applyNumberFormat="1" applyFont="1" applyFill="1" applyBorder="1" applyAlignment="1" applyProtection="1">
      <alignment horizontal="center" vertical="center" wrapText="1"/>
      <protection locked="0"/>
    </xf>
    <xf numFmtId="1" fontId="8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12" borderId="6" xfId="0" applyFont="1" applyFill="1" applyBorder="1" applyAlignment="1">
      <alignment vertical="center" wrapText="1"/>
    </xf>
    <xf numFmtId="0" fontId="8" fillId="12" borderId="5" xfId="0" applyFont="1" applyFill="1" applyBorder="1" applyAlignment="1">
      <alignment vertical="center" wrapText="1"/>
    </xf>
    <xf numFmtId="0" fontId="8" fillId="12" borderId="0" xfId="0" applyFont="1" applyFill="1" applyAlignment="1">
      <alignment vertical="center" wrapText="1"/>
    </xf>
    <xf numFmtId="0" fontId="8" fillId="12" borderId="3" xfId="0" applyFont="1" applyFill="1" applyBorder="1" applyAlignment="1">
      <alignment vertical="center" wrapText="1"/>
    </xf>
    <xf numFmtId="1" fontId="8" fillId="16" borderId="12" xfId="0" applyNumberFormat="1" applyFont="1" applyFill="1" applyBorder="1" applyAlignment="1">
      <alignment horizontal="center" vertical="center" wrapText="1"/>
    </xf>
    <xf numFmtId="0" fontId="0" fillId="3" borderId="0" xfId="0" applyFill="1"/>
    <xf numFmtId="1" fontId="0" fillId="0" borderId="0" xfId="0" applyNumberFormat="1"/>
    <xf numFmtId="0" fontId="0" fillId="20" borderId="0" xfId="0" applyFill="1" applyAlignment="1">
      <alignment horizontal="center"/>
    </xf>
    <xf numFmtId="0" fontId="0" fillId="14" borderId="0" xfId="0" applyFill="1"/>
    <xf numFmtId="0" fontId="15" fillId="21" borderId="0" xfId="0" applyFont="1" applyFill="1"/>
    <xf numFmtId="0" fontId="16" fillId="21" borderId="0" xfId="0" applyFont="1" applyFill="1"/>
    <xf numFmtId="0" fontId="16" fillId="20" borderId="0" xfId="0" applyFont="1" applyFill="1"/>
    <xf numFmtId="0" fontId="17" fillId="23" borderId="0" xfId="0" applyFont="1" applyFill="1"/>
    <xf numFmtId="0" fontId="17" fillId="14" borderId="0" xfId="0" applyFont="1" applyFill="1"/>
    <xf numFmtId="0" fontId="19" fillId="14" borderId="0" xfId="0" applyFont="1" applyFill="1"/>
    <xf numFmtId="1" fontId="8" fillId="8" borderId="12" xfId="0" applyNumberFormat="1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 wrapText="1"/>
    </xf>
    <xf numFmtId="0" fontId="8" fillId="16" borderId="11" xfId="0" applyFont="1" applyFill="1" applyBorder="1" applyAlignment="1">
      <alignment horizontal="center" vertical="center" wrapText="1"/>
    </xf>
    <xf numFmtId="0" fontId="8" fillId="16" borderId="10" xfId="0" applyFont="1" applyFill="1" applyBorder="1" applyAlignment="1">
      <alignment horizontal="center" vertical="center" wrapText="1"/>
    </xf>
    <xf numFmtId="0" fontId="8" fillId="16" borderId="9" xfId="0" applyFont="1" applyFill="1" applyBorder="1" applyAlignment="1">
      <alignment horizontal="center" vertical="center" wrapText="1"/>
    </xf>
    <xf numFmtId="0" fontId="4" fillId="14" borderId="11" xfId="0" applyFont="1" applyFill="1" applyBorder="1" applyAlignment="1">
      <alignment horizontal="center" vertical="center" wrapText="1"/>
    </xf>
    <xf numFmtId="0" fontId="4" fillId="14" borderId="10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0" fontId="4" fillId="12" borderId="5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8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1" fontId="12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2" fillId="8" borderId="9" xfId="0" applyNumberFormat="1" applyFont="1" applyFill="1" applyBorder="1" applyAlignment="1" applyProtection="1">
      <alignment horizontal="center" vertical="center" wrapText="1"/>
      <protection locked="0"/>
    </xf>
    <xf numFmtId="164" fontId="12" fillId="13" borderId="11" xfId="0" applyNumberFormat="1" applyFont="1" applyFill="1" applyBorder="1" applyAlignment="1">
      <alignment horizontal="center" vertical="center" wrapText="1"/>
    </xf>
    <xf numFmtId="164" fontId="12" fillId="13" borderId="9" xfId="0" applyNumberFormat="1" applyFont="1" applyFill="1" applyBorder="1" applyAlignment="1">
      <alignment horizontal="center" vertical="center" wrapText="1"/>
    </xf>
    <xf numFmtId="0" fontId="8" fillId="14" borderId="7" xfId="0" applyFont="1" applyFill="1" applyBorder="1" applyAlignment="1">
      <alignment horizontal="center" vertical="center" wrapText="1"/>
    </xf>
    <xf numFmtId="0" fontId="8" fillId="14" borderId="6" xfId="0" applyFont="1" applyFill="1" applyBorder="1" applyAlignment="1">
      <alignment horizontal="center" vertical="center" wrapText="1"/>
    </xf>
    <xf numFmtId="0" fontId="8" fillId="14" borderId="5" xfId="0" applyFont="1" applyFill="1" applyBorder="1" applyAlignment="1">
      <alignment horizontal="center" vertical="center" wrapText="1"/>
    </xf>
    <xf numFmtId="0" fontId="8" fillId="14" borderId="4" xfId="0" applyFont="1" applyFill="1" applyBorder="1" applyAlignment="1">
      <alignment horizontal="center" vertical="center" wrapText="1"/>
    </xf>
    <xf numFmtId="0" fontId="8" fillId="14" borderId="0" xfId="0" applyFont="1" applyFill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0" fontId="8" fillId="14" borderId="2" xfId="0" applyFont="1" applyFill="1" applyBorder="1" applyAlignment="1">
      <alignment horizontal="center" vertical="center" wrapText="1"/>
    </xf>
    <xf numFmtId="0" fontId="8" fillId="14" borderId="8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horizontal="center" vertical="center" wrapText="1"/>
    </xf>
    <xf numFmtId="1" fontId="12" fillId="8" borderId="11" xfId="0" applyNumberFormat="1" applyFont="1" applyFill="1" applyBorder="1" applyAlignment="1" applyProtection="1">
      <alignment horizontal="center" vertical="center"/>
      <protection locked="0"/>
    </xf>
    <xf numFmtId="1" fontId="12" fillId="8" borderId="9" xfId="0" applyNumberFormat="1" applyFont="1" applyFill="1" applyBorder="1" applyAlignment="1" applyProtection="1">
      <alignment horizontal="center" vertical="center"/>
      <protection locked="0"/>
    </xf>
    <xf numFmtId="164" fontId="12" fillId="13" borderId="11" xfId="0" applyNumberFormat="1" applyFont="1" applyFill="1" applyBorder="1" applyAlignment="1">
      <alignment horizontal="center" vertical="center"/>
    </xf>
    <xf numFmtId="164" fontId="12" fillId="13" borderId="9" xfId="0" applyNumberFormat="1" applyFont="1" applyFill="1" applyBorder="1" applyAlignment="1">
      <alignment horizontal="center" vertical="center"/>
    </xf>
    <xf numFmtId="0" fontId="8" fillId="14" borderId="11" xfId="0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 wrapText="1"/>
    </xf>
    <xf numFmtId="0" fontId="8" fillId="14" borderId="9" xfId="0" applyFont="1" applyFill="1" applyBorder="1" applyAlignment="1">
      <alignment horizontal="center" vertical="center" wrapText="1"/>
    </xf>
    <xf numFmtId="0" fontId="4" fillId="14" borderId="7" xfId="0" applyFont="1" applyFill="1" applyBorder="1" applyAlignment="1">
      <alignment horizontal="center" vertical="center" wrapText="1"/>
    </xf>
    <xf numFmtId="0" fontId="4" fillId="14" borderId="6" xfId="0" applyFont="1" applyFill="1" applyBorder="1" applyAlignment="1">
      <alignment horizontal="center" vertical="center" wrapText="1"/>
    </xf>
    <xf numFmtId="0" fontId="4" fillId="14" borderId="5" xfId="0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 wrapText="1"/>
    </xf>
    <xf numFmtId="0" fontId="6" fillId="16" borderId="7" xfId="0" applyFont="1" applyFill="1" applyBorder="1" applyAlignment="1">
      <alignment horizontal="center" vertical="center" wrapText="1"/>
    </xf>
    <xf numFmtId="0" fontId="6" fillId="16" borderId="6" xfId="0" applyFont="1" applyFill="1" applyBorder="1" applyAlignment="1">
      <alignment horizontal="center" vertical="center" wrapText="1"/>
    </xf>
    <xf numFmtId="0" fontId="6" fillId="16" borderId="5" xfId="0" applyFont="1" applyFill="1" applyBorder="1" applyAlignment="1">
      <alignment horizontal="center" vertical="center" wrapText="1"/>
    </xf>
    <xf numFmtId="0" fontId="6" fillId="16" borderId="2" xfId="0" applyFont="1" applyFill="1" applyBorder="1" applyAlignment="1">
      <alignment horizontal="center" vertical="center" wrapText="1"/>
    </xf>
    <xf numFmtId="0" fontId="6" fillId="16" borderId="8" xfId="0" applyFont="1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1" fontId="6" fillId="8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8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8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12" borderId="11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8" fillId="9" borderId="11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6" xfId="0" applyFont="1" applyFill="1" applyBorder="1" applyAlignment="1">
      <alignment horizontal="center" vertical="center" wrapText="1"/>
    </xf>
    <xf numFmtId="0" fontId="8" fillId="12" borderId="5" xfId="0" applyFont="1" applyFill="1" applyBorder="1" applyAlignment="1">
      <alignment horizontal="center" vertical="center" wrapText="1"/>
    </xf>
    <xf numFmtId="0" fontId="8" fillId="12" borderId="4" xfId="0" applyFont="1" applyFill="1" applyBorder="1" applyAlignment="1">
      <alignment horizontal="center" vertical="center" wrapText="1"/>
    </xf>
    <xf numFmtId="0" fontId="8" fillId="12" borderId="0" xfId="0" applyFont="1" applyFill="1" applyAlignment="1">
      <alignment horizontal="center" vertical="center" wrapText="1"/>
    </xf>
    <xf numFmtId="0" fontId="8" fillId="12" borderId="3" xfId="0" applyFont="1" applyFill="1" applyBorder="1" applyAlignment="1">
      <alignment horizontal="center" vertical="center" wrapText="1"/>
    </xf>
    <xf numFmtId="0" fontId="8" fillId="12" borderId="2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14" fontId="8" fillId="8" borderId="11" xfId="0" applyNumberFormat="1" applyFont="1" applyFill="1" applyBorder="1" applyAlignment="1" applyProtection="1">
      <alignment horizontal="center" vertical="center" wrapText="1"/>
      <protection locked="0"/>
    </xf>
    <xf numFmtId="14" fontId="8" fillId="8" borderId="10" xfId="0" applyNumberFormat="1" applyFont="1" applyFill="1" applyBorder="1" applyAlignment="1" applyProtection="1">
      <alignment horizontal="center" vertical="center" wrapText="1"/>
      <protection locked="0"/>
    </xf>
    <xf numFmtId="14" fontId="8" fillId="8" borderId="9" xfId="0" applyNumberFormat="1" applyFont="1" applyFill="1" applyBorder="1" applyAlignment="1" applyProtection="1">
      <alignment horizontal="center" vertical="center" wrapText="1"/>
      <protection locked="0"/>
    </xf>
    <xf numFmtId="0" fontId="8" fillId="8" borderId="11" xfId="0" applyFont="1" applyFill="1" applyBorder="1" applyAlignment="1" applyProtection="1">
      <alignment horizontal="center" vertical="center" wrapText="1"/>
      <protection locked="0"/>
    </xf>
    <xf numFmtId="0" fontId="8" fillId="8" borderId="10" xfId="0" applyFont="1" applyFill="1" applyBorder="1" applyAlignment="1" applyProtection="1">
      <alignment horizontal="center" vertical="center" wrapText="1"/>
      <protection locked="0"/>
    </xf>
    <xf numFmtId="0" fontId="8" fillId="8" borderId="9" xfId="0" applyFont="1" applyFill="1" applyBorder="1" applyAlignment="1" applyProtection="1">
      <alignment horizontal="center" vertical="center" wrapText="1"/>
      <protection locked="0"/>
    </xf>
    <xf numFmtId="0" fontId="6" fillId="8" borderId="11" xfId="0" applyFont="1" applyFill="1" applyBorder="1" applyAlignment="1" applyProtection="1">
      <alignment horizontal="center" vertical="center" wrapText="1"/>
      <protection locked="0"/>
    </xf>
    <xf numFmtId="0" fontId="6" fillId="8" borderId="10" xfId="0" applyFont="1" applyFill="1" applyBorder="1" applyAlignment="1" applyProtection="1">
      <alignment horizontal="center" vertical="center" wrapText="1"/>
      <protection locked="0"/>
    </xf>
    <xf numFmtId="0" fontId="6" fillId="8" borderId="9" xfId="0" applyFont="1" applyFill="1" applyBorder="1" applyAlignment="1" applyProtection="1">
      <alignment horizontal="center" vertical="center" wrapText="1"/>
      <protection locked="0"/>
    </xf>
    <xf numFmtId="0" fontId="8" fillId="9" borderId="7" xfId="0" applyFont="1" applyFill="1" applyBorder="1" applyAlignment="1">
      <alignment horizontal="center" vertical="center" wrapText="1"/>
    </xf>
    <xf numFmtId="0" fontId="8" fillId="9" borderId="5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8" fillId="16" borderId="7" xfId="0" applyFont="1" applyFill="1" applyBorder="1" applyAlignment="1">
      <alignment horizontal="center" vertical="center" wrapText="1"/>
    </xf>
    <xf numFmtId="0" fontId="8" fillId="16" borderId="5" xfId="0" applyFont="1" applyFill="1" applyBorder="1" applyAlignment="1">
      <alignment horizontal="center" vertical="center" wrapText="1"/>
    </xf>
    <xf numFmtId="0" fontId="8" fillId="16" borderId="2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 applyProtection="1">
      <alignment horizontal="center" vertical="center" wrapText="1"/>
      <protection locked="0"/>
    </xf>
    <xf numFmtId="0" fontId="13" fillId="8" borderId="6" xfId="0" applyFont="1" applyFill="1" applyBorder="1" applyAlignment="1" applyProtection="1">
      <alignment horizontal="center" vertical="center" wrapText="1"/>
      <protection locked="0"/>
    </xf>
    <xf numFmtId="0" fontId="13" fillId="8" borderId="5" xfId="0" applyFont="1" applyFill="1" applyBorder="1" applyAlignment="1" applyProtection="1">
      <alignment horizontal="center" vertical="center" wrapText="1"/>
      <protection locked="0"/>
    </xf>
    <xf numFmtId="0" fontId="13" fillId="8" borderId="4" xfId="0" applyFont="1" applyFill="1" applyBorder="1" applyAlignment="1" applyProtection="1">
      <alignment horizontal="center" vertical="center" wrapText="1"/>
      <protection locked="0"/>
    </xf>
    <xf numFmtId="0" fontId="13" fillId="8" borderId="0" xfId="0" applyFont="1" applyFill="1" applyAlignment="1" applyProtection="1">
      <alignment horizontal="center" vertical="center" wrapText="1"/>
      <protection locked="0"/>
    </xf>
    <xf numFmtId="0" fontId="13" fillId="8" borderId="3" xfId="0" applyFont="1" applyFill="1" applyBorder="1" applyAlignment="1" applyProtection="1">
      <alignment horizontal="center" vertical="center" wrapText="1"/>
      <protection locked="0"/>
    </xf>
    <xf numFmtId="0" fontId="13" fillId="8" borderId="2" xfId="0" applyFont="1" applyFill="1" applyBorder="1" applyAlignment="1" applyProtection="1">
      <alignment horizontal="center" vertical="center" wrapText="1"/>
      <protection locked="0"/>
    </xf>
    <xf numFmtId="0" fontId="13" fillId="8" borderId="8" xfId="0" applyFont="1" applyFill="1" applyBorder="1" applyAlignment="1" applyProtection="1">
      <alignment horizontal="center" vertical="center" wrapText="1"/>
      <protection locked="0"/>
    </xf>
    <xf numFmtId="0" fontId="13" fillId="8" borderId="1" xfId="0" applyFont="1" applyFill="1" applyBorder="1" applyAlignment="1" applyProtection="1">
      <alignment horizontal="center" vertical="center" wrapText="1"/>
      <protection locked="0"/>
    </xf>
    <xf numFmtId="0" fontId="5" fillId="15" borderId="11" xfId="0" applyFont="1" applyFill="1" applyBorder="1" applyAlignment="1">
      <alignment horizontal="center" vertical="center" wrapText="1"/>
    </xf>
    <xf numFmtId="0" fontId="5" fillId="15" borderId="10" xfId="0" applyFont="1" applyFill="1" applyBorder="1" applyAlignment="1">
      <alignment horizontal="center" vertical="center" wrapText="1"/>
    </xf>
    <xf numFmtId="0" fontId="5" fillId="15" borderId="9" xfId="0" applyFont="1" applyFill="1" applyBorder="1" applyAlignment="1">
      <alignment horizontal="center" vertical="center" wrapText="1"/>
    </xf>
    <xf numFmtId="0" fontId="10" fillId="10" borderId="11" xfId="0" applyFont="1" applyFill="1" applyBorder="1" applyAlignment="1">
      <alignment horizontal="center" vertical="center" wrapText="1"/>
    </xf>
    <xf numFmtId="0" fontId="10" fillId="10" borderId="10" xfId="0" applyFont="1" applyFill="1" applyBorder="1" applyAlignment="1">
      <alignment horizontal="center" vertical="center" wrapText="1"/>
    </xf>
    <xf numFmtId="0" fontId="10" fillId="10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 applyProtection="1">
      <alignment horizontal="center" vertical="center" wrapText="1"/>
      <protection locked="0"/>
    </xf>
    <xf numFmtId="0" fontId="8" fillId="8" borderId="6" xfId="0" applyFont="1" applyFill="1" applyBorder="1" applyAlignment="1" applyProtection="1">
      <alignment horizontal="center" vertical="center" wrapText="1"/>
      <protection locked="0"/>
    </xf>
    <xf numFmtId="0" fontId="8" fillId="8" borderId="5" xfId="0" applyFont="1" applyFill="1" applyBorder="1" applyAlignment="1" applyProtection="1">
      <alignment horizontal="center" vertical="center" wrapText="1"/>
      <protection locked="0"/>
    </xf>
    <xf numFmtId="0" fontId="8" fillId="8" borderId="4" xfId="0" applyFont="1" applyFill="1" applyBorder="1" applyAlignment="1" applyProtection="1">
      <alignment horizontal="center" vertical="center" wrapText="1"/>
      <protection locked="0"/>
    </xf>
    <xf numFmtId="0" fontId="8" fillId="8" borderId="0" xfId="0" applyFont="1" applyFill="1" applyAlignment="1" applyProtection="1">
      <alignment horizontal="center" vertical="center" wrapText="1"/>
      <protection locked="0"/>
    </xf>
    <xf numFmtId="0" fontId="8" fillId="8" borderId="3" xfId="0" applyFont="1" applyFill="1" applyBorder="1" applyAlignment="1" applyProtection="1">
      <alignment horizontal="center" vertical="center" wrapText="1"/>
      <protection locked="0"/>
    </xf>
    <xf numFmtId="0" fontId="8" fillId="8" borderId="2" xfId="0" applyFont="1" applyFill="1" applyBorder="1" applyAlignment="1" applyProtection="1">
      <alignment horizontal="center" vertical="center" wrapText="1"/>
      <protection locked="0"/>
    </xf>
    <xf numFmtId="0" fontId="8" fillId="8" borderId="8" xfId="0" applyFont="1" applyFill="1" applyBorder="1" applyAlignment="1" applyProtection="1">
      <alignment horizontal="center" vertical="center" wrapText="1"/>
      <protection locked="0"/>
    </xf>
    <xf numFmtId="0" fontId="8" fillId="8" borderId="1" xfId="0" applyFont="1" applyFill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>
      <alignment horizontal="center" vertical="center" wrapText="1"/>
    </xf>
    <xf numFmtId="1" fontId="12" fillId="13" borderId="11" xfId="0" applyNumberFormat="1" applyFont="1" applyFill="1" applyBorder="1" applyAlignment="1">
      <alignment horizontal="center" vertical="center" wrapText="1"/>
    </xf>
    <xf numFmtId="1" fontId="12" fillId="13" borderId="9" xfId="0" applyNumberFormat="1" applyFont="1" applyFill="1" applyBorder="1" applyAlignment="1">
      <alignment horizontal="center" vertical="center" wrapText="1"/>
    </xf>
    <xf numFmtId="0" fontId="11" fillId="17" borderId="11" xfId="0" applyFont="1" applyFill="1" applyBorder="1" applyAlignment="1">
      <alignment horizontal="center" vertical="center"/>
    </xf>
    <xf numFmtId="0" fontId="11" fillId="17" borderId="10" xfId="0" applyFont="1" applyFill="1" applyBorder="1" applyAlignment="1">
      <alignment horizontal="center" vertical="center"/>
    </xf>
    <xf numFmtId="0" fontId="20" fillId="8" borderId="7" xfId="0" applyFont="1" applyFill="1" applyBorder="1" applyAlignment="1" applyProtection="1">
      <alignment horizontal="center" vertical="center" wrapText="1"/>
      <protection locked="0"/>
    </xf>
    <xf numFmtId="0" fontId="20" fillId="8" borderId="6" xfId="0" applyFont="1" applyFill="1" applyBorder="1" applyAlignment="1" applyProtection="1">
      <alignment horizontal="center" vertical="center" wrapText="1"/>
      <protection locked="0"/>
    </xf>
    <xf numFmtId="0" fontId="20" fillId="8" borderId="5" xfId="0" applyFont="1" applyFill="1" applyBorder="1" applyAlignment="1" applyProtection="1">
      <alignment horizontal="center" vertical="center" wrapText="1"/>
      <protection locked="0"/>
    </xf>
    <xf numFmtId="0" fontId="20" fillId="8" borderId="4" xfId="0" applyFont="1" applyFill="1" applyBorder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3" xfId="0" applyFont="1" applyFill="1" applyBorder="1" applyAlignment="1" applyProtection="1">
      <alignment horizontal="center" vertical="center" wrapText="1"/>
      <protection locked="0"/>
    </xf>
    <xf numFmtId="0" fontId="20" fillId="8" borderId="2" xfId="0" applyFont="1" applyFill="1" applyBorder="1" applyAlignment="1" applyProtection="1">
      <alignment horizontal="center" vertical="center" wrapText="1"/>
      <protection locked="0"/>
    </xf>
    <xf numFmtId="0" fontId="20" fillId="8" borderId="8" xfId="0" applyFont="1" applyFill="1" applyBorder="1" applyAlignment="1" applyProtection="1">
      <alignment horizontal="center" vertical="center" wrapText="1"/>
      <protection locked="0"/>
    </xf>
    <xf numFmtId="0" fontId="20" fillId="8" borderId="1" xfId="0" applyFont="1" applyFill="1" applyBorder="1" applyAlignment="1" applyProtection="1">
      <alignment horizontal="center" vertical="center" wrapText="1"/>
      <protection locked="0"/>
    </xf>
    <xf numFmtId="0" fontId="13" fillId="5" borderId="6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8" fillId="19" borderId="11" xfId="0" applyFont="1" applyFill="1" applyBorder="1" applyAlignment="1">
      <alignment horizontal="center" vertical="center" wrapText="1"/>
    </xf>
    <xf numFmtId="0" fontId="8" fillId="19" borderId="9" xfId="0" applyFont="1" applyFill="1" applyBorder="1" applyAlignment="1">
      <alignment horizontal="center" vertical="center" wrapText="1"/>
    </xf>
    <xf numFmtId="0" fontId="8" fillId="19" borderId="10" xfId="0" applyFont="1" applyFill="1" applyBorder="1" applyAlignment="1">
      <alignment horizontal="center" vertical="center" wrapText="1"/>
    </xf>
    <xf numFmtId="1" fontId="12" fillId="13" borderId="11" xfId="0" applyNumberFormat="1" applyFont="1" applyFill="1" applyBorder="1" applyAlignment="1">
      <alignment horizontal="center" vertical="center"/>
    </xf>
    <xf numFmtId="1" fontId="12" fillId="13" borderId="9" xfId="0" applyNumberFormat="1" applyFont="1" applyFill="1" applyBorder="1" applyAlignment="1">
      <alignment horizontal="center" vertical="center"/>
    </xf>
    <xf numFmtId="0" fontId="8" fillId="19" borderId="7" xfId="0" applyFont="1" applyFill="1" applyBorder="1" applyAlignment="1">
      <alignment horizontal="center" vertical="center" wrapText="1"/>
    </xf>
    <xf numFmtId="0" fontId="8" fillId="19" borderId="6" xfId="0" applyFont="1" applyFill="1" applyBorder="1" applyAlignment="1">
      <alignment horizontal="center" vertical="center" wrapText="1"/>
    </xf>
    <xf numFmtId="0" fontId="8" fillId="19" borderId="5" xfId="0" applyFont="1" applyFill="1" applyBorder="1" applyAlignment="1">
      <alignment horizontal="center" vertical="center" wrapText="1"/>
    </xf>
    <xf numFmtId="0" fontId="8" fillId="19" borderId="4" xfId="0" applyFont="1" applyFill="1" applyBorder="1" applyAlignment="1">
      <alignment horizontal="center" vertical="center" wrapText="1"/>
    </xf>
    <xf numFmtId="0" fontId="8" fillId="19" borderId="0" xfId="0" applyFont="1" applyFill="1" applyAlignment="1">
      <alignment horizontal="center" vertical="center" wrapText="1"/>
    </xf>
    <xf numFmtId="0" fontId="8" fillId="19" borderId="3" xfId="0" applyFont="1" applyFill="1" applyBorder="1" applyAlignment="1">
      <alignment horizontal="center" vertical="center" wrapText="1"/>
    </xf>
    <xf numFmtId="0" fontId="8" fillId="19" borderId="2" xfId="0" applyFont="1" applyFill="1" applyBorder="1" applyAlignment="1">
      <alignment horizontal="center" vertical="center" wrapText="1"/>
    </xf>
    <xf numFmtId="0" fontId="8" fillId="19" borderId="8" xfId="0" applyFont="1" applyFill="1" applyBorder="1" applyAlignment="1">
      <alignment horizontal="center" vertical="center" wrapText="1"/>
    </xf>
    <xf numFmtId="0" fontId="8" fillId="19" borderId="1" xfId="0" applyFont="1" applyFill="1" applyBorder="1" applyAlignment="1">
      <alignment horizontal="center" vertical="center" wrapText="1"/>
    </xf>
    <xf numFmtId="0" fontId="8" fillId="16" borderId="6" xfId="0" applyFont="1" applyFill="1" applyBorder="1" applyAlignment="1">
      <alignment horizontal="center" vertical="center" wrapText="1"/>
    </xf>
    <xf numFmtId="0" fontId="8" fillId="16" borderId="8" xfId="0" applyFont="1" applyFill="1" applyBorder="1" applyAlignment="1">
      <alignment horizontal="center" vertical="center" wrapText="1"/>
    </xf>
    <xf numFmtId="0" fontId="11" fillId="18" borderId="11" xfId="0" applyFont="1" applyFill="1" applyBorder="1" applyAlignment="1">
      <alignment horizontal="center" vertical="center"/>
    </xf>
    <xf numFmtId="0" fontId="11" fillId="18" borderId="10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15" borderId="11" xfId="0" applyFont="1" applyFill="1" applyBorder="1" applyAlignment="1">
      <alignment horizontal="center" vertical="center"/>
    </xf>
    <xf numFmtId="0" fontId="1" fillId="15" borderId="10" xfId="0" applyFont="1" applyFill="1" applyBorder="1" applyAlignment="1">
      <alignment horizontal="center" vertical="center"/>
    </xf>
    <xf numFmtId="0" fontId="1" fillId="15" borderId="9" xfId="0" applyFont="1" applyFill="1" applyBorder="1" applyAlignment="1">
      <alignment horizontal="center" vertical="center"/>
    </xf>
    <xf numFmtId="0" fontId="4" fillId="18" borderId="7" xfId="0" applyFont="1" applyFill="1" applyBorder="1" applyAlignment="1">
      <alignment horizontal="center" vertical="center" wrapText="1"/>
    </xf>
    <xf numFmtId="0" fontId="4" fillId="18" borderId="6" xfId="0" applyFont="1" applyFill="1" applyBorder="1" applyAlignment="1">
      <alignment horizontal="center" vertical="center" wrapText="1"/>
    </xf>
    <xf numFmtId="0" fontId="4" fillId="18" borderId="5" xfId="0" applyFont="1" applyFill="1" applyBorder="1" applyAlignment="1">
      <alignment horizontal="center" vertical="center" wrapText="1"/>
    </xf>
    <xf numFmtId="0" fontId="4" fillId="18" borderId="2" xfId="0" applyFont="1" applyFill="1" applyBorder="1" applyAlignment="1">
      <alignment horizontal="center" vertical="center" wrapText="1"/>
    </xf>
    <xf numFmtId="0" fontId="4" fillId="18" borderId="8" xfId="0" applyFont="1" applyFill="1" applyBorder="1" applyAlignment="1">
      <alignment horizontal="center" vertical="center" wrapText="1"/>
    </xf>
    <xf numFmtId="0" fontId="4" fillId="18" borderId="1" xfId="0" applyFont="1" applyFill="1" applyBorder="1" applyAlignment="1">
      <alignment horizontal="center" vertical="center" wrapText="1"/>
    </xf>
    <xf numFmtId="0" fontId="15" fillId="22" borderId="6" xfId="0" applyFont="1" applyFill="1" applyBorder="1" applyAlignment="1">
      <alignment horizontal="center" vertical="center" wrapText="1"/>
    </xf>
    <xf numFmtId="0" fontId="15" fillId="22" borderId="0" xfId="0" applyFont="1" applyFill="1" applyAlignment="1">
      <alignment horizontal="center" vertical="center" wrapText="1"/>
    </xf>
    <xf numFmtId="1" fontId="12" fillId="8" borderId="13" xfId="0" applyNumberFormat="1" applyFont="1" applyFill="1" applyBorder="1" applyAlignment="1">
      <alignment horizontal="center" vertical="center" wrapText="1"/>
    </xf>
    <xf numFmtId="1" fontId="12" fillId="8" borderId="14" xfId="0" applyNumberFormat="1" applyFont="1" applyFill="1" applyBorder="1" applyAlignment="1">
      <alignment horizontal="center" vertical="center" wrapText="1"/>
    </xf>
    <xf numFmtId="0" fontId="10" fillId="20" borderId="7" xfId="0" applyFont="1" applyFill="1" applyBorder="1" applyAlignment="1">
      <alignment horizontal="center" vertical="center" wrapText="1"/>
    </xf>
    <xf numFmtId="0" fontId="10" fillId="20" borderId="6" xfId="0" applyFont="1" applyFill="1" applyBorder="1" applyAlignment="1">
      <alignment horizontal="center" vertical="center" wrapText="1"/>
    </xf>
    <xf numFmtId="0" fontId="10" fillId="20" borderId="5" xfId="0" applyFont="1" applyFill="1" applyBorder="1" applyAlignment="1">
      <alignment horizontal="center" vertical="center" wrapText="1"/>
    </xf>
    <xf numFmtId="0" fontId="10" fillId="20" borderId="2" xfId="0" applyFont="1" applyFill="1" applyBorder="1" applyAlignment="1">
      <alignment horizontal="center" vertical="center" wrapText="1"/>
    </xf>
    <xf numFmtId="0" fontId="10" fillId="20" borderId="8" xfId="0" applyFont="1" applyFill="1" applyBorder="1" applyAlignment="1">
      <alignment horizontal="center" vertical="center" wrapText="1"/>
    </xf>
    <xf numFmtId="0" fontId="10" fillId="20" borderId="1" xfId="0" applyFont="1" applyFill="1" applyBorder="1" applyAlignment="1">
      <alignment horizontal="center" vertical="center" wrapText="1"/>
    </xf>
    <xf numFmtId="0" fontId="18" fillId="24" borderId="10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BBEF7D"/>
      <color rgb="FF8FFBB0"/>
      <color rgb="FF12F659"/>
      <color rgb="FF4EF883"/>
      <color rgb="FFCEFECF"/>
      <color rgb="FF6CF279"/>
      <color rgb="FF92FC95"/>
      <color rgb="FFF2BB00"/>
      <color rgb="FFFF00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70"/>
  <sheetViews>
    <sheetView topLeftCell="B1" zoomScaleNormal="100" workbookViewId="0">
      <selection activeCell="K22" sqref="K22"/>
    </sheetView>
  </sheetViews>
  <sheetFormatPr defaultColWidth="0" defaultRowHeight="15" zeroHeight="1" x14ac:dyDescent="0.25"/>
  <cols>
    <col min="1" max="21" width="9.140625" customWidth="1"/>
    <col min="22" max="16384" width="9.140625" hidden="1"/>
  </cols>
  <sheetData>
    <row r="1" spans="1:21" s="12" customFormat="1" ht="23.25" customHeight="1" x14ac:dyDescent="0.25">
      <c r="A1" s="117" t="s">
        <v>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</row>
    <row r="2" spans="1:21" s="10" customFormat="1" ht="9" customHeight="1" x14ac:dyDescent="0.25">
      <c r="A2" s="2"/>
      <c r="B2" s="2"/>
      <c r="C2" s="2"/>
      <c r="D2" s="2"/>
      <c r="E2" s="2"/>
      <c r="F2" s="1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10" customFormat="1" ht="15" customHeight="1" x14ac:dyDescent="0.25">
      <c r="A3" s="2"/>
      <c r="B3" s="54" t="s">
        <v>30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6"/>
      <c r="U3" s="2"/>
    </row>
    <row r="4" spans="1:21" s="10" customFormat="1" ht="15" customHeight="1" x14ac:dyDescent="0.25">
      <c r="A4" s="2"/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9"/>
      <c r="U4" s="2"/>
    </row>
    <row r="5" spans="1:21" s="10" customFormat="1" ht="10.5" customHeight="1" x14ac:dyDescent="0.25">
      <c r="A5" s="2"/>
      <c r="B5" s="2"/>
      <c r="C5" s="2"/>
      <c r="D5" s="2"/>
      <c r="E5" s="2"/>
      <c r="F5" s="1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s="1" customFormat="1" ht="18" customHeight="1" x14ac:dyDescent="0.25">
      <c r="A6" s="122" t="s">
        <v>4</v>
      </c>
      <c r="B6" s="122"/>
      <c r="C6" s="123"/>
      <c r="D6" s="124"/>
      <c r="E6" s="125"/>
      <c r="F6" s="8"/>
      <c r="G6" s="119" t="s">
        <v>6</v>
      </c>
      <c r="H6" s="121"/>
      <c r="I6" s="129"/>
      <c r="J6" s="130"/>
      <c r="K6" s="130"/>
      <c r="L6" s="130"/>
      <c r="M6" s="131"/>
      <c r="N6" s="8"/>
      <c r="O6" s="119" t="s">
        <v>7</v>
      </c>
      <c r="P6" s="121"/>
      <c r="Q6" s="126"/>
      <c r="R6" s="127"/>
      <c r="S6" s="127"/>
      <c r="T6" s="128"/>
      <c r="U6" s="2"/>
    </row>
    <row r="7" spans="1:21" ht="10.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2"/>
    </row>
    <row r="8" spans="1:21" ht="29.25" customHeight="1" x14ac:dyDescent="0.25">
      <c r="A8" s="119" t="s">
        <v>24</v>
      </c>
      <c r="B8" s="120"/>
      <c r="C8" s="120"/>
      <c r="D8" s="121"/>
      <c r="E8" s="14"/>
      <c r="F8" s="8"/>
      <c r="G8" s="8"/>
      <c r="H8" s="119" t="s">
        <v>8</v>
      </c>
      <c r="I8" s="120"/>
      <c r="J8" s="120"/>
      <c r="K8" s="121"/>
      <c r="L8" s="20"/>
      <c r="M8" s="8"/>
      <c r="N8" s="8"/>
      <c r="O8" s="119" t="s">
        <v>9</v>
      </c>
      <c r="P8" s="120"/>
      <c r="Q8" s="120"/>
      <c r="R8" s="121"/>
      <c r="S8" s="20"/>
      <c r="T8" s="2"/>
      <c r="U8" s="2"/>
    </row>
    <row r="9" spans="1:21" ht="10.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2"/>
    </row>
    <row r="10" spans="1:21" ht="28.5" customHeight="1" x14ac:dyDescent="0.25">
      <c r="A10" s="119" t="s">
        <v>25</v>
      </c>
      <c r="B10" s="120"/>
      <c r="C10" s="120"/>
      <c r="D10" s="121"/>
      <c r="E10" s="7"/>
      <c r="F10" s="8"/>
      <c r="G10" s="9"/>
      <c r="H10" s="119" t="s">
        <v>10</v>
      </c>
      <c r="I10" s="120"/>
      <c r="J10" s="120"/>
      <c r="K10" s="121"/>
      <c r="L10" s="14"/>
      <c r="M10" s="8"/>
      <c r="N10" s="8"/>
      <c r="O10" s="119" t="s">
        <v>11</v>
      </c>
      <c r="P10" s="120"/>
      <c r="Q10" s="120"/>
      <c r="R10" s="121"/>
      <c r="S10" s="14"/>
      <c r="T10" s="2"/>
      <c r="U10" s="2"/>
    </row>
    <row r="11" spans="1:21" ht="16.5" customHeight="1" x14ac:dyDescent="0.25">
      <c r="A11" s="2"/>
      <c r="B11" s="2"/>
      <c r="C11" s="2"/>
      <c r="D11" s="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0.5" customHeight="1" x14ac:dyDescent="0.25">
      <c r="A12" s="2"/>
      <c r="B12" s="54" t="s">
        <v>31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6"/>
      <c r="U12" s="2"/>
    </row>
    <row r="13" spans="1:21" ht="19.5" customHeight="1" x14ac:dyDescent="0.25">
      <c r="A13" s="2"/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9"/>
      <c r="U13" s="2"/>
    </row>
    <row r="14" spans="1:21" ht="10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6.75" customHeight="1" x14ac:dyDescent="0.25">
      <c r="A15" s="132" t="s">
        <v>28</v>
      </c>
      <c r="B15" s="133"/>
      <c r="C15" s="16"/>
      <c r="D15" s="14"/>
      <c r="E15" s="6"/>
      <c r="F15" s="105" t="s">
        <v>12</v>
      </c>
      <c r="G15" s="106"/>
      <c r="H15" s="107"/>
      <c r="I15" s="14"/>
      <c r="J15" s="6"/>
      <c r="K15" s="105" t="s">
        <v>3</v>
      </c>
      <c r="L15" s="106"/>
      <c r="M15" s="107"/>
      <c r="N15" s="14"/>
      <c r="O15" s="6"/>
      <c r="P15" s="152" t="s">
        <v>2</v>
      </c>
      <c r="Q15" s="153"/>
      <c r="R15" s="154"/>
      <c r="S15" s="15">
        <f>I15+N15</f>
        <v>0</v>
      </c>
      <c r="T15" s="2"/>
      <c r="U15" s="2"/>
    </row>
    <row r="16" spans="1:21" ht="14.25" customHeight="1" x14ac:dyDescent="0.25">
      <c r="A16" s="134"/>
      <c r="B16" s="135"/>
      <c r="C16" s="17" t="s">
        <v>26</v>
      </c>
      <c r="D16" s="17" t="s">
        <v>27</v>
      </c>
      <c r="E16" s="2"/>
      <c r="F16" s="2"/>
      <c r="G16" s="2"/>
      <c r="H16" s="2"/>
      <c r="I16" s="2"/>
      <c r="J16" s="6"/>
      <c r="K16" s="2"/>
      <c r="L16" s="2"/>
      <c r="M16" s="2"/>
      <c r="N16" s="2"/>
      <c r="O16" s="6"/>
      <c r="P16" s="2"/>
      <c r="Q16" s="2"/>
      <c r="R16" s="2"/>
      <c r="S16" s="2"/>
      <c r="T16" s="2"/>
      <c r="U16" s="2"/>
    </row>
    <row r="17" spans="1:21" ht="6.75" customHeight="1" x14ac:dyDescent="0.25">
      <c r="A17" s="5"/>
      <c r="B17" s="5"/>
      <c r="C17" s="5"/>
      <c r="D17" s="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28.5" customHeight="1" x14ac:dyDescent="0.25">
      <c r="A18" s="2"/>
      <c r="B18" s="2"/>
      <c r="C18" s="102" t="s">
        <v>13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4"/>
      <c r="T18" s="2"/>
      <c r="U18" s="2"/>
    </row>
    <row r="19" spans="1:21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15" customHeight="1" x14ac:dyDescent="0.25">
      <c r="A20" s="2"/>
      <c r="B20" s="2"/>
      <c r="C20" s="2"/>
      <c r="D20" s="2"/>
      <c r="E20" s="2"/>
      <c r="F20" s="108" t="s">
        <v>15</v>
      </c>
      <c r="G20" s="109"/>
      <c r="H20" s="109"/>
      <c r="I20" s="110"/>
      <c r="J20" s="2"/>
      <c r="K20" s="2"/>
      <c r="L20" s="2"/>
      <c r="M20" s="2"/>
      <c r="N20" s="2"/>
      <c r="O20" s="108" t="s">
        <v>18</v>
      </c>
      <c r="P20" s="109"/>
      <c r="Q20" s="109"/>
      <c r="R20" s="110"/>
      <c r="S20" s="2"/>
      <c r="T20" s="2"/>
      <c r="U20" s="2"/>
    </row>
    <row r="21" spans="1:21" ht="15" customHeight="1" x14ac:dyDescent="0.25">
      <c r="A21" s="2"/>
      <c r="B21" s="2"/>
      <c r="C21" s="2"/>
      <c r="D21" s="2"/>
      <c r="E21" s="2"/>
      <c r="F21" s="111"/>
      <c r="G21" s="112"/>
      <c r="H21" s="112"/>
      <c r="I21" s="113"/>
      <c r="J21" s="2"/>
      <c r="K21" s="2"/>
      <c r="L21" s="2"/>
      <c r="M21" s="2"/>
      <c r="N21" s="2"/>
      <c r="O21" s="111"/>
      <c r="P21" s="112"/>
      <c r="Q21" s="112"/>
      <c r="R21" s="113"/>
      <c r="S21" s="2"/>
      <c r="T21" s="2"/>
      <c r="U21" s="2"/>
    </row>
    <row r="22" spans="1:21" ht="15" customHeight="1" x14ac:dyDescent="0.25">
      <c r="A22" s="2"/>
      <c r="B22" s="2"/>
      <c r="C22" s="2"/>
      <c r="D22" s="2"/>
      <c r="E22" s="2"/>
      <c r="F22" s="114"/>
      <c r="G22" s="115"/>
      <c r="H22" s="115"/>
      <c r="I22" s="116"/>
      <c r="J22" s="2"/>
      <c r="K22" s="2"/>
      <c r="L22" s="2"/>
      <c r="M22" s="2"/>
      <c r="N22" s="2"/>
      <c r="O22" s="114"/>
      <c r="P22" s="115"/>
      <c r="Q22" s="115"/>
      <c r="R22" s="116"/>
      <c r="S22" s="2"/>
      <c r="T22" s="2"/>
      <c r="U22" s="2"/>
    </row>
    <row r="23" spans="1:21" ht="31.5" customHeight="1" x14ac:dyDescent="0.25">
      <c r="A23" s="2"/>
      <c r="B23" s="2"/>
      <c r="C23" s="2"/>
      <c r="D23" s="2"/>
      <c r="E23" s="2"/>
      <c r="F23" s="105" t="s">
        <v>16</v>
      </c>
      <c r="G23" s="107"/>
      <c r="H23" s="106" t="s">
        <v>17</v>
      </c>
      <c r="I23" s="107"/>
      <c r="J23" s="2"/>
      <c r="K23" s="2"/>
      <c r="L23" s="2"/>
      <c r="M23" s="2"/>
      <c r="N23" s="2"/>
      <c r="O23" s="105" t="s">
        <v>16</v>
      </c>
      <c r="P23" s="107"/>
      <c r="Q23" s="106" t="s">
        <v>17</v>
      </c>
      <c r="R23" s="107"/>
      <c r="S23" s="2"/>
      <c r="T23" s="2"/>
      <c r="U23" s="2"/>
    </row>
    <row r="24" spans="1:21" ht="30" customHeight="1" x14ac:dyDescent="0.25">
      <c r="A24" s="13"/>
      <c r="B24" s="2"/>
      <c r="C24" s="105" t="s">
        <v>14</v>
      </c>
      <c r="D24" s="106"/>
      <c r="E24" s="107"/>
      <c r="F24" s="81"/>
      <c r="G24" s="82"/>
      <c r="H24" s="66"/>
      <c r="I24" s="67"/>
      <c r="J24" s="2"/>
      <c r="K24" s="2"/>
      <c r="L24" s="105" t="s">
        <v>14</v>
      </c>
      <c r="M24" s="106"/>
      <c r="N24" s="107"/>
      <c r="O24" s="81"/>
      <c r="P24" s="82"/>
      <c r="Q24" s="79"/>
      <c r="R24" s="80"/>
      <c r="S24" s="2"/>
      <c r="T24" s="2"/>
      <c r="U24" s="2"/>
    </row>
    <row r="25" spans="1:21" ht="1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28.5" customHeight="1" x14ac:dyDescent="0.25">
      <c r="A26" s="2"/>
      <c r="B26" s="2"/>
      <c r="C26" s="102" t="s">
        <v>19</v>
      </c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4"/>
      <c r="T26" s="2"/>
      <c r="U26" s="2"/>
    </row>
    <row r="27" spans="1:21" ht="1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15" customHeight="1" x14ac:dyDescent="0.25">
      <c r="A28" s="2"/>
      <c r="B28" s="2"/>
      <c r="C28" s="2"/>
      <c r="D28" s="2"/>
      <c r="E28" s="2"/>
      <c r="F28" s="108" t="s">
        <v>20</v>
      </c>
      <c r="G28" s="109"/>
      <c r="H28" s="109"/>
      <c r="I28" s="110"/>
      <c r="J28" s="2"/>
      <c r="K28" s="2"/>
      <c r="L28" s="2"/>
      <c r="M28" s="2"/>
      <c r="N28" s="2"/>
      <c r="O28" s="108" t="s">
        <v>21</v>
      </c>
      <c r="P28" s="109"/>
      <c r="Q28" s="109"/>
      <c r="R28" s="110"/>
      <c r="S28" s="2"/>
      <c r="T28" s="2"/>
      <c r="U28" s="2"/>
    </row>
    <row r="29" spans="1:21" ht="15" customHeight="1" x14ac:dyDescent="0.25">
      <c r="A29" s="2"/>
      <c r="B29" s="2"/>
      <c r="C29" s="2"/>
      <c r="D29" s="2"/>
      <c r="E29" s="2"/>
      <c r="F29" s="111"/>
      <c r="G29" s="112"/>
      <c r="H29" s="112"/>
      <c r="I29" s="113"/>
      <c r="J29" s="2"/>
      <c r="K29" s="2"/>
      <c r="L29" s="2"/>
      <c r="M29" s="2"/>
      <c r="N29" s="2"/>
      <c r="O29" s="111"/>
      <c r="P29" s="112"/>
      <c r="Q29" s="112"/>
      <c r="R29" s="113"/>
      <c r="S29" s="2"/>
      <c r="T29" s="2"/>
      <c r="U29" s="2"/>
    </row>
    <row r="30" spans="1:21" ht="21.75" customHeight="1" x14ac:dyDescent="0.25">
      <c r="A30" s="2"/>
      <c r="B30" s="2"/>
      <c r="C30" s="2"/>
      <c r="D30" s="2"/>
      <c r="E30" s="2"/>
      <c r="F30" s="114"/>
      <c r="G30" s="115"/>
      <c r="H30" s="115"/>
      <c r="I30" s="116"/>
      <c r="J30" s="2"/>
      <c r="K30" s="2"/>
      <c r="L30" s="2"/>
      <c r="M30" s="2"/>
      <c r="N30" s="2"/>
      <c r="O30" s="114"/>
      <c r="P30" s="115"/>
      <c r="Q30" s="115"/>
      <c r="R30" s="116"/>
      <c r="S30" s="2"/>
      <c r="T30" s="2"/>
      <c r="U30" s="2"/>
    </row>
    <row r="31" spans="1:21" ht="31.5" customHeight="1" x14ac:dyDescent="0.25">
      <c r="A31" s="2"/>
      <c r="B31" s="2"/>
      <c r="C31" s="2"/>
      <c r="D31" s="2"/>
      <c r="E31" s="2"/>
      <c r="F31" s="105" t="s">
        <v>16</v>
      </c>
      <c r="G31" s="107"/>
      <c r="H31" s="106" t="s">
        <v>17</v>
      </c>
      <c r="I31" s="107"/>
      <c r="J31" s="2"/>
      <c r="K31" s="2"/>
      <c r="L31" s="2"/>
      <c r="M31" s="2"/>
      <c r="N31" s="2"/>
      <c r="O31" s="105" t="s">
        <v>16</v>
      </c>
      <c r="P31" s="107"/>
      <c r="Q31" s="106" t="s">
        <v>17</v>
      </c>
      <c r="R31" s="107"/>
      <c r="S31" s="2"/>
      <c r="T31" s="2"/>
      <c r="U31" s="2"/>
    </row>
    <row r="32" spans="1:21" ht="30" customHeight="1" x14ac:dyDescent="0.25">
      <c r="A32" s="2"/>
      <c r="B32" s="2"/>
      <c r="C32" s="105" t="s">
        <v>14</v>
      </c>
      <c r="D32" s="106"/>
      <c r="E32" s="107"/>
      <c r="F32" s="79"/>
      <c r="G32" s="80"/>
      <c r="H32" s="79"/>
      <c r="I32" s="80"/>
      <c r="J32" s="2"/>
      <c r="K32" s="2"/>
      <c r="L32" s="105" t="s">
        <v>14</v>
      </c>
      <c r="M32" s="106"/>
      <c r="N32" s="107"/>
      <c r="O32" s="81"/>
      <c r="P32" s="82"/>
      <c r="Q32" s="66"/>
      <c r="R32" s="67"/>
      <c r="S32" s="2"/>
      <c r="T32" s="2"/>
      <c r="U32" s="2"/>
    </row>
    <row r="33" spans="1:21" ht="1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28.5" customHeight="1" x14ac:dyDescent="0.25">
      <c r="A34" s="2"/>
      <c r="B34" s="2"/>
      <c r="C34" s="102" t="s">
        <v>22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4"/>
      <c r="T34" s="2"/>
      <c r="U34" s="2"/>
    </row>
    <row r="35" spans="1:21" ht="15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31.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105" t="s">
        <v>16</v>
      </c>
      <c r="L36" s="107"/>
      <c r="M36" s="106" t="s">
        <v>17</v>
      </c>
      <c r="N36" s="107"/>
      <c r="O36" s="2"/>
      <c r="P36" s="2"/>
      <c r="Q36" s="2"/>
      <c r="R36" s="2"/>
      <c r="S36" s="2"/>
      <c r="T36" s="2"/>
      <c r="U36" s="2"/>
    </row>
    <row r="37" spans="1:21" ht="30" customHeight="1" x14ac:dyDescent="0.25">
      <c r="A37" s="2"/>
      <c r="B37" s="2"/>
      <c r="C37" s="2"/>
      <c r="D37" s="2"/>
      <c r="E37" s="2"/>
      <c r="F37" s="2"/>
      <c r="G37" s="2"/>
      <c r="H37" s="105" t="s">
        <v>14</v>
      </c>
      <c r="I37" s="106"/>
      <c r="J37" s="107"/>
      <c r="K37" s="66"/>
      <c r="L37" s="67"/>
      <c r="M37" s="66"/>
      <c r="N37" s="67"/>
      <c r="O37" s="2"/>
      <c r="P37" s="2"/>
      <c r="Q37" s="2"/>
      <c r="R37" s="2"/>
      <c r="S37" s="2"/>
      <c r="T37" s="2"/>
      <c r="U37" s="2"/>
    </row>
    <row r="38" spans="1:21" ht="1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customHeight="1" x14ac:dyDescent="0.25">
      <c r="A39" s="2"/>
      <c r="B39" s="86" t="s">
        <v>32</v>
      </c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8"/>
      <c r="O39" s="92" t="s">
        <v>23</v>
      </c>
      <c r="P39" s="93"/>
      <c r="Q39" s="94"/>
      <c r="R39" s="98"/>
      <c r="S39" s="99"/>
      <c r="T39" s="2"/>
      <c r="U39" s="2"/>
    </row>
    <row r="40" spans="1:21" ht="15" customHeight="1" x14ac:dyDescent="0.25">
      <c r="A40" s="2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1"/>
      <c r="O40" s="95"/>
      <c r="P40" s="96"/>
      <c r="Q40" s="97"/>
      <c r="R40" s="100"/>
      <c r="S40" s="101"/>
      <c r="T40" s="2"/>
      <c r="U40" s="2"/>
    </row>
    <row r="41" spans="1:21" ht="1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36.75" customHeight="1" x14ac:dyDescent="0.25">
      <c r="A42" s="136" t="s">
        <v>29</v>
      </c>
      <c r="B42" s="137"/>
      <c r="C42" s="16"/>
      <c r="D42" s="14"/>
      <c r="E42" s="6"/>
      <c r="F42" s="39" t="s">
        <v>12</v>
      </c>
      <c r="G42" s="40"/>
      <c r="H42" s="41"/>
      <c r="I42" s="14"/>
      <c r="J42" s="6"/>
      <c r="K42" s="39" t="s">
        <v>3</v>
      </c>
      <c r="L42" s="40"/>
      <c r="M42" s="41"/>
      <c r="N42" s="14"/>
      <c r="O42" s="6"/>
      <c r="P42" s="83" t="s">
        <v>2</v>
      </c>
      <c r="Q42" s="84"/>
      <c r="R42" s="85"/>
      <c r="S42" s="15">
        <f>I42+N42</f>
        <v>0</v>
      </c>
      <c r="T42" s="2"/>
      <c r="U42" s="2"/>
    </row>
    <row r="43" spans="1:21" ht="14.25" customHeight="1" x14ac:dyDescent="0.25">
      <c r="A43" s="138"/>
      <c r="B43" s="139"/>
      <c r="C43" s="19" t="s">
        <v>26</v>
      </c>
      <c r="D43" s="18" t="s">
        <v>27</v>
      </c>
      <c r="E43" s="6"/>
      <c r="F43" s="2"/>
      <c r="G43" s="2"/>
      <c r="H43" s="2"/>
      <c r="I43" s="2"/>
      <c r="J43" s="6"/>
      <c r="K43" s="2"/>
      <c r="L43" s="2"/>
      <c r="M43" s="2"/>
      <c r="N43" s="2"/>
      <c r="O43" s="6"/>
      <c r="P43" s="2"/>
      <c r="Q43" s="2"/>
      <c r="R43" s="2"/>
      <c r="S43" s="2"/>
      <c r="T43" s="2"/>
      <c r="U43" s="2"/>
    </row>
    <row r="44" spans="1:21" ht="6.75" customHeight="1" x14ac:dyDescent="0.25">
      <c r="A44" s="5"/>
      <c r="B44" s="5"/>
      <c r="C44" s="5"/>
      <c r="D44" s="5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28.5" customHeight="1" x14ac:dyDescent="0.25">
      <c r="A45" s="2"/>
      <c r="B45" s="2"/>
      <c r="C45" s="42" t="s">
        <v>13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4"/>
      <c r="T45" s="2"/>
      <c r="U45" s="2"/>
    </row>
    <row r="46" spans="1:21" ht="1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" customHeight="1" x14ac:dyDescent="0.25">
      <c r="A47" s="2"/>
      <c r="B47" s="2"/>
      <c r="C47" s="2"/>
      <c r="D47" s="2"/>
      <c r="E47" s="2"/>
      <c r="F47" s="70" t="s">
        <v>15</v>
      </c>
      <c r="G47" s="71"/>
      <c r="H47" s="71"/>
      <c r="I47" s="72"/>
      <c r="J47" s="2"/>
      <c r="K47" s="2"/>
      <c r="L47" s="2"/>
      <c r="M47" s="2"/>
      <c r="N47" s="2"/>
      <c r="O47" s="70" t="s">
        <v>18</v>
      </c>
      <c r="P47" s="71"/>
      <c r="Q47" s="71"/>
      <c r="R47" s="72"/>
      <c r="S47" s="2"/>
      <c r="T47" s="2"/>
      <c r="U47" s="2"/>
    </row>
    <row r="48" spans="1:21" ht="15" customHeight="1" x14ac:dyDescent="0.25">
      <c r="A48" s="2"/>
      <c r="B48" s="2"/>
      <c r="C48" s="2"/>
      <c r="D48" s="2"/>
      <c r="E48" s="2"/>
      <c r="F48" s="73"/>
      <c r="G48" s="74"/>
      <c r="H48" s="74"/>
      <c r="I48" s="75"/>
      <c r="J48" s="2"/>
      <c r="K48" s="2"/>
      <c r="L48" s="2"/>
      <c r="M48" s="2"/>
      <c r="N48" s="2"/>
      <c r="O48" s="73"/>
      <c r="P48" s="74"/>
      <c r="Q48" s="74"/>
      <c r="R48" s="75"/>
      <c r="S48" s="2"/>
      <c r="T48" s="2"/>
      <c r="U48" s="2"/>
    </row>
    <row r="49" spans="1:21" ht="15" customHeight="1" x14ac:dyDescent="0.25">
      <c r="A49" s="2"/>
      <c r="B49" s="2"/>
      <c r="C49" s="2"/>
      <c r="D49" s="2"/>
      <c r="E49" s="2"/>
      <c r="F49" s="76"/>
      <c r="G49" s="77"/>
      <c r="H49" s="77"/>
      <c r="I49" s="78"/>
      <c r="J49" s="2"/>
      <c r="K49" s="2"/>
      <c r="L49" s="2"/>
      <c r="M49" s="2"/>
      <c r="N49" s="2"/>
      <c r="O49" s="76"/>
      <c r="P49" s="77"/>
      <c r="Q49" s="77"/>
      <c r="R49" s="78"/>
      <c r="S49" s="2"/>
      <c r="T49" s="2"/>
      <c r="U49" s="2"/>
    </row>
    <row r="50" spans="1:21" ht="31.5" customHeight="1" x14ac:dyDescent="0.25">
      <c r="A50" s="2"/>
      <c r="B50" s="2"/>
      <c r="C50" s="2"/>
      <c r="D50" s="2"/>
      <c r="E50" s="2"/>
      <c r="F50" s="39" t="s">
        <v>16</v>
      </c>
      <c r="G50" s="41"/>
      <c r="H50" s="40" t="s">
        <v>17</v>
      </c>
      <c r="I50" s="41"/>
      <c r="J50" s="2"/>
      <c r="K50" s="2"/>
      <c r="L50" s="2"/>
      <c r="M50" s="2"/>
      <c r="N50" s="2"/>
      <c r="O50" s="39" t="s">
        <v>16</v>
      </c>
      <c r="P50" s="41"/>
      <c r="Q50" s="40" t="s">
        <v>17</v>
      </c>
      <c r="R50" s="41"/>
      <c r="S50" s="2"/>
      <c r="T50" s="2"/>
      <c r="U50" s="2"/>
    </row>
    <row r="51" spans="1:21" ht="30" customHeight="1" x14ac:dyDescent="0.25">
      <c r="A51" s="13"/>
      <c r="B51" s="2"/>
      <c r="C51" s="39" t="s">
        <v>14</v>
      </c>
      <c r="D51" s="40"/>
      <c r="E51" s="41"/>
      <c r="F51" s="81"/>
      <c r="G51" s="82"/>
      <c r="H51" s="66"/>
      <c r="I51" s="67"/>
      <c r="J51" s="2"/>
      <c r="K51" s="2"/>
      <c r="L51" s="39" t="s">
        <v>14</v>
      </c>
      <c r="M51" s="40"/>
      <c r="N51" s="41"/>
      <c r="O51" s="68"/>
      <c r="P51" s="69"/>
      <c r="Q51" s="79"/>
      <c r="R51" s="80"/>
      <c r="S51" s="2"/>
      <c r="T51" s="2"/>
      <c r="U51" s="2"/>
    </row>
    <row r="52" spans="1:21" ht="1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29.25" customHeight="1" x14ac:dyDescent="0.25">
      <c r="A53" s="2"/>
      <c r="B53" s="2"/>
      <c r="C53" s="42" t="s">
        <v>19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4"/>
      <c r="T53" s="2"/>
      <c r="U53" s="2"/>
    </row>
    <row r="54" spans="1:21" ht="1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5" customHeight="1" x14ac:dyDescent="0.25">
      <c r="A55" s="2"/>
      <c r="B55" s="2"/>
      <c r="C55" s="2"/>
      <c r="D55" s="2"/>
      <c r="E55" s="2"/>
      <c r="F55" s="70" t="s">
        <v>20</v>
      </c>
      <c r="G55" s="71"/>
      <c r="H55" s="71"/>
      <c r="I55" s="72"/>
      <c r="J55" s="2"/>
      <c r="K55" s="2"/>
      <c r="L55" s="2"/>
      <c r="M55" s="2"/>
      <c r="N55" s="2"/>
      <c r="O55" s="70" t="s">
        <v>21</v>
      </c>
      <c r="P55" s="71"/>
      <c r="Q55" s="71"/>
      <c r="R55" s="72"/>
      <c r="S55" s="2"/>
      <c r="T55" s="2"/>
      <c r="U55" s="2"/>
    </row>
    <row r="56" spans="1:21" ht="15" customHeight="1" x14ac:dyDescent="0.25">
      <c r="A56" s="2"/>
      <c r="B56" s="2"/>
      <c r="C56" s="2"/>
      <c r="D56" s="2"/>
      <c r="E56" s="2"/>
      <c r="F56" s="73"/>
      <c r="G56" s="74"/>
      <c r="H56" s="74"/>
      <c r="I56" s="75"/>
      <c r="J56" s="2"/>
      <c r="K56" s="2"/>
      <c r="L56" s="2"/>
      <c r="M56" s="2"/>
      <c r="N56" s="2"/>
      <c r="O56" s="73"/>
      <c r="P56" s="74"/>
      <c r="Q56" s="74"/>
      <c r="R56" s="75"/>
      <c r="S56" s="2"/>
      <c r="T56" s="2"/>
      <c r="U56" s="2"/>
    </row>
    <row r="57" spans="1:21" ht="15" customHeight="1" x14ac:dyDescent="0.25">
      <c r="A57" s="2"/>
      <c r="B57" s="2"/>
      <c r="C57" s="2"/>
      <c r="D57" s="2"/>
      <c r="E57" s="2"/>
      <c r="F57" s="76"/>
      <c r="G57" s="77"/>
      <c r="H57" s="77"/>
      <c r="I57" s="78"/>
      <c r="J57" s="2"/>
      <c r="K57" s="2"/>
      <c r="L57" s="2"/>
      <c r="M57" s="2"/>
      <c r="N57" s="2"/>
      <c r="O57" s="76"/>
      <c r="P57" s="77"/>
      <c r="Q57" s="77"/>
      <c r="R57" s="78"/>
      <c r="S57" s="2"/>
      <c r="T57" s="2"/>
      <c r="U57" s="2"/>
    </row>
    <row r="58" spans="1:21" ht="31.5" customHeight="1" x14ac:dyDescent="0.25">
      <c r="A58" s="2"/>
      <c r="B58" s="2"/>
      <c r="C58" s="2"/>
      <c r="D58" s="2"/>
      <c r="E58" s="2"/>
      <c r="F58" s="39" t="s">
        <v>16</v>
      </c>
      <c r="G58" s="41"/>
      <c r="H58" s="40" t="s">
        <v>17</v>
      </c>
      <c r="I58" s="41"/>
      <c r="J58" s="2"/>
      <c r="K58" s="2"/>
      <c r="L58" s="2"/>
      <c r="M58" s="2"/>
      <c r="N58" s="2"/>
      <c r="O58" s="39" t="s">
        <v>16</v>
      </c>
      <c r="P58" s="41"/>
      <c r="Q58" s="40" t="s">
        <v>17</v>
      </c>
      <c r="R58" s="41"/>
      <c r="S58" s="2"/>
      <c r="T58" s="2"/>
      <c r="U58" s="2"/>
    </row>
    <row r="59" spans="1:21" ht="30" customHeight="1" x14ac:dyDescent="0.25">
      <c r="A59" s="2"/>
      <c r="B59" s="2"/>
      <c r="C59" s="39" t="s">
        <v>14</v>
      </c>
      <c r="D59" s="40"/>
      <c r="E59" s="41"/>
      <c r="F59" s="66"/>
      <c r="G59" s="67"/>
      <c r="H59" s="66"/>
      <c r="I59" s="67"/>
      <c r="J59" s="2"/>
      <c r="K59" s="2"/>
      <c r="L59" s="39" t="s">
        <v>14</v>
      </c>
      <c r="M59" s="40"/>
      <c r="N59" s="41"/>
      <c r="O59" s="68"/>
      <c r="P59" s="69"/>
      <c r="Q59" s="66"/>
      <c r="R59" s="67"/>
      <c r="S59" s="2"/>
      <c r="T59" s="2"/>
      <c r="U59" s="2"/>
    </row>
    <row r="60" spans="1:21" ht="1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29.25" customHeight="1" x14ac:dyDescent="0.25">
      <c r="A61" s="2"/>
      <c r="B61" s="2"/>
      <c r="C61" s="42" t="s">
        <v>22</v>
      </c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4"/>
      <c r="T61" s="2"/>
      <c r="U61" s="2"/>
    </row>
    <row r="62" spans="1:21" ht="1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31.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39" t="s">
        <v>16</v>
      </c>
      <c r="L63" s="41"/>
      <c r="M63" s="40" t="s">
        <v>17</v>
      </c>
      <c r="N63" s="41"/>
      <c r="O63" s="2"/>
      <c r="P63" s="2"/>
      <c r="Q63" s="2"/>
      <c r="R63" s="2"/>
      <c r="S63" s="2"/>
      <c r="T63" s="2"/>
      <c r="U63" s="2"/>
    </row>
    <row r="64" spans="1:21" ht="30" customHeight="1" x14ac:dyDescent="0.25">
      <c r="A64" s="2"/>
      <c r="B64" s="2"/>
      <c r="C64" s="2"/>
      <c r="D64" s="2"/>
      <c r="E64" s="2"/>
      <c r="F64" s="2"/>
      <c r="G64" s="2"/>
      <c r="H64" s="39" t="s">
        <v>14</v>
      </c>
      <c r="I64" s="40"/>
      <c r="J64" s="41"/>
      <c r="K64" s="66"/>
      <c r="L64" s="67"/>
      <c r="M64" s="66"/>
      <c r="N64" s="67"/>
      <c r="O64" s="2"/>
      <c r="P64" s="2"/>
      <c r="Q64" s="2"/>
      <c r="R64" s="2"/>
      <c r="S64" s="2"/>
      <c r="T64" s="2"/>
      <c r="U64" s="2"/>
    </row>
    <row r="65" spans="1:31" ht="1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31" ht="15" customHeight="1" x14ac:dyDescent="0.25">
      <c r="A66" s="2"/>
      <c r="B66" s="2"/>
      <c r="C66" s="149" t="s">
        <v>1</v>
      </c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1"/>
      <c r="Q66" s="4"/>
      <c r="R66" s="4"/>
      <c r="S66" s="3"/>
      <c r="T66" s="2"/>
      <c r="U66" s="2"/>
    </row>
    <row r="67" spans="1:31" ht="15" customHeight="1" x14ac:dyDescent="0.25">
      <c r="A67" s="2"/>
      <c r="B67" s="2"/>
      <c r="C67" s="140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2"/>
      <c r="Q67" s="2"/>
      <c r="R67" s="45" t="s">
        <v>0</v>
      </c>
      <c r="S67" s="46"/>
      <c r="T67" s="47"/>
      <c r="U67" s="2"/>
    </row>
    <row r="68" spans="1:31" ht="15.75" customHeight="1" x14ac:dyDescent="0.25">
      <c r="A68" s="2"/>
      <c r="B68" s="2"/>
      <c r="C68" s="143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5"/>
      <c r="Q68" s="2"/>
      <c r="R68" s="48"/>
      <c r="S68" s="49"/>
      <c r="T68" s="50"/>
      <c r="U68" s="2"/>
    </row>
    <row r="69" spans="1:31" ht="15" customHeight="1" x14ac:dyDescent="0.25">
      <c r="A69" s="2"/>
      <c r="B69" s="2"/>
      <c r="C69" s="143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5"/>
      <c r="Q69" s="2"/>
      <c r="R69" s="48"/>
      <c r="S69" s="49"/>
      <c r="T69" s="50"/>
      <c r="U69" s="2"/>
    </row>
    <row r="70" spans="1:31" ht="19.5" customHeight="1" x14ac:dyDescent="0.25">
      <c r="A70" s="2"/>
      <c r="B70" s="2"/>
      <c r="C70" s="143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5"/>
      <c r="Q70" s="2"/>
      <c r="R70" s="48"/>
      <c r="S70" s="49"/>
      <c r="T70" s="50"/>
      <c r="U70" s="2"/>
    </row>
    <row r="71" spans="1:31" ht="15" customHeight="1" x14ac:dyDescent="0.25">
      <c r="A71" s="2"/>
      <c r="B71" s="2"/>
      <c r="C71" s="143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5"/>
      <c r="Q71" s="2"/>
      <c r="R71" s="48"/>
      <c r="S71" s="49"/>
      <c r="T71" s="50"/>
      <c r="U71" s="2"/>
    </row>
    <row r="72" spans="1:31" ht="15" customHeight="1" x14ac:dyDescent="0.25">
      <c r="A72" s="2"/>
      <c r="B72" s="2"/>
      <c r="C72" s="143"/>
      <c r="D72" s="144"/>
      <c r="E72" s="144"/>
      <c r="F72" s="144"/>
      <c r="G72" s="144"/>
      <c r="H72" s="144"/>
      <c r="I72" s="144"/>
      <c r="J72" s="144"/>
      <c r="K72" s="144"/>
      <c r="L72" s="144"/>
      <c r="M72" s="144"/>
      <c r="N72" s="144"/>
      <c r="O72" s="144"/>
      <c r="P72" s="145"/>
      <c r="Q72" s="2"/>
      <c r="R72" s="48"/>
      <c r="S72" s="49"/>
      <c r="T72" s="50"/>
      <c r="U72" s="2"/>
    </row>
    <row r="73" spans="1:31" ht="15" customHeight="1" x14ac:dyDescent="0.25">
      <c r="A73" s="2"/>
      <c r="B73" s="2"/>
      <c r="C73" s="143"/>
      <c r="D73" s="144"/>
      <c r="E73" s="144"/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5"/>
      <c r="Q73" s="2"/>
      <c r="R73" s="48"/>
      <c r="S73" s="49"/>
      <c r="T73" s="50"/>
      <c r="U73" s="2"/>
    </row>
    <row r="74" spans="1:31" ht="18" customHeight="1" x14ac:dyDescent="0.25">
      <c r="A74" s="2"/>
      <c r="B74" s="2"/>
      <c r="C74" s="146"/>
      <c r="D74" s="147"/>
      <c r="E74" s="147"/>
      <c r="F74" s="147"/>
      <c r="G74" s="147"/>
      <c r="H74" s="147"/>
      <c r="I74" s="147"/>
      <c r="J74" s="147"/>
      <c r="K74" s="147"/>
      <c r="L74" s="147"/>
      <c r="M74" s="147"/>
      <c r="N74" s="147"/>
      <c r="O74" s="147"/>
      <c r="P74" s="148"/>
      <c r="Q74" s="2"/>
      <c r="R74" s="48"/>
      <c r="S74" s="49"/>
      <c r="T74" s="50"/>
      <c r="U74" s="2"/>
    </row>
    <row r="75" spans="1:31" ht="18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51"/>
      <c r="S75" s="52"/>
      <c r="T75" s="53"/>
      <c r="U75" s="2"/>
    </row>
    <row r="76" spans="1:31" ht="18.75" customHeight="1" x14ac:dyDescent="0.25">
      <c r="A76" s="2"/>
      <c r="B76" s="2"/>
      <c r="C76" s="60" t="s">
        <v>49</v>
      </c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18.75" customHeight="1" x14ac:dyDescent="0.25">
      <c r="A77" s="2"/>
      <c r="B77" s="2"/>
      <c r="C77" s="63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5"/>
      <c r="Q77" s="2"/>
      <c r="R77" s="2"/>
      <c r="S77" s="2"/>
      <c r="T77" s="2"/>
      <c r="U77" s="2"/>
    </row>
    <row r="78" spans="1:31" ht="19.5" hidden="1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31" ht="15" hidden="1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31" ht="15" hidden="1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5" hidden="1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5" hidden="1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5.75" hidden="1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1" hidden="1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" hidden="1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9.5" hidden="1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" hidden="1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.75" hidden="1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21" hidden="1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idden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idden="1" x14ac:dyDescent="0.25">
      <c r="A91" s="1"/>
      <c r="B91" s="1"/>
      <c r="C91" s="1">
        <v>1</v>
      </c>
      <c r="D91" s="1"/>
      <c r="E91" s="1"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1" hidden="1" x14ac:dyDescent="0.25">
      <c r="A92" s="1"/>
      <c r="B92" s="1"/>
      <c r="C92" s="1">
        <v>2</v>
      </c>
      <c r="D92" s="1"/>
      <c r="E92" s="1">
        <v>1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1" hidden="1" x14ac:dyDescent="0.25">
      <c r="A93" s="1"/>
      <c r="B93" s="1"/>
      <c r="C93" s="1">
        <v>3</v>
      </c>
      <c r="D93" s="1"/>
      <c r="E93" s="1">
        <v>2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1" hidden="1" x14ac:dyDescent="0.25">
      <c r="A94" s="1"/>
      <c r="B94" s="1"/>
      <c r="C94" s="1">
        <v>4</v>
      </c>
      <c r="D94" s="1"/>
      <c r="E94" s="1">
        <v>3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1" hidden="1" x14ac:dyDescent="0.25">
      <c r="A95" s="1"/>
      <c r="B95" s="1"/>
      <c r="C95" s="1">
        <v>5</v>
      </c>
      <c r="D95" s="1"/>
      <c r="E95" s="1">
        <v>4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1" hidden="1" x14ac:dyDescent="0.25">
      <c r="A96" s="1"/>
      <c r="B96" s="1"/>
      <c r="C96" s="1">
        <v>6</v>
      </c>
      <c r="D96" s="1"/>
      <c r="E96" s="1">
        <v>5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idden="1" x14ac:dyDescent="0.25">
      <c r="A97" s="1"/>
      <c r="B97" s="1"/>
      <c r="C97" s="1">
        <v>7</v>
      </c>
      <c r="D97" s="1"/>
      <c r="E97" s="1">
        <v>6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idden="1" x14ac:dyDescent="0.25">
      <c r="A98" s="1"/>
      <c r="B98" s="1"/>
      <c r="C98" s="1">
        <v>8</v>
      </c>
      <c r="D98" s="1"/>
      <c r="E98" s="1">
        <v>7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idden="1" x14ac:dyDescent="0.25">
      <c r="A99" s="1"/>
      <c r="B99" s="1"/>
      <c r="C99" s="1">
        <v>9</v>
      </c>
      <c r="D99" s="1"/>
      <c r="E99" s="1">
        <v>8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idden="1" x14ac:dyDescent="0.25">
      <c r="A100" s="1"/>
      <c r="B100" s="1"/>
      <c r="C100" s="1">
        <v>10</v>
      </c>
      <c r="D100" s="1"/>
      <c r="E100" s="1">
        <v>9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idden="1" x14ac:dyDescent="0.25">
      <c r="A101" s="1"/>
      <c r="B101" s="1"/>
      <c r="C101" s="1">
        <v>11</v>
      </c>
      <c r="D101" s="1"/>
      <c r="E101" s="1">
        <v>10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idden="1" x14ac:dyDescent="0.25">
      <c r="A102" s="1"/>
      <c r="B102" s="1"/>
      <c r="C102" s="1">
        <v>12</v>
      </c>
      <c r="D102" s="1"/>
      <c r="E102" s="1">
        <v>11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idden="1" x14ac:dyDescent="0.25">
      <c r="A103" s="1"/>
      <c r="B103" s="1"/>
      <c r="C103" s="1">
        <v>13</v>
      </c>
      <c r="D103" s="1"/>
      <c r="E103" s="1">
        <v>12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idden="1" x14ac:dyDescent="0.25">
      <c r="A104" s="1"/>
      <c r="B104" s="1"/>
      <c r="C104" s="1">
        <v>14</v>
      </c>
      <c r="D104" s="1"/>
      <c r="E104" s="1">
        <v>13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idden="1" x14ac:dyDescent="0.25">
      <c r="A105" s="1"/>
      <c r="B105" s="1"/>
      <c r="C105" s="1"/>
      <c r="D105" s="1"/>
      <c r="E105" s="1">
        <v>14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idden="1" x14ac:dyDescent="0.25">
      <c r="A106" s="1"/>
      <c r="B106" s="1"/>
      <c r="C106" s="1"/>
      <c r="D106" s="1"/>
      <c r="E106" s="1">
        <v>15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idden="1" x14ac:dyDescent="0.25">
      <c r="A107" s="1"/>
      <c r="B107" s="1"/>
      <c r="C107" s="1"/>
      <c r="D107" s="1"/>
      <c r="E107" s="1">
        <v>16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idden="1" x14ac:dyDescent="0.25">
      <c r="A108" s="1"/>
      <c r="B108" s="1"/>
      <c r="C108" s="1"/>
      <c r="D108" s="1"/>
      <c r="E108" s="1">
        <v>17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idden="1" x14ac:dyDescent="0.25">
      <c r="A109" s="1"/>
      <c r="B109" s="1"/>
      <c r="C109" s="1"/>
      <c r="D109" s="1"/>
      <c r="E109" s="1">
        <v>18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idden="1" x14ac:dyDescent="0.25">
      <c r="A110" s="1"/>
      <c r="B110" s="1"/>
      <c r="C110" s="1"/>
      <c r="D110" s="1"/>
      <c r="E110" s="1">
        <v>19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idden="1" x14ac:dyDescent="0.25">
      <c r="A111" s="1"/>
      <c r="B111" s="1"/>
      <c r="C111" s="1"/>
      <c r="D111" s="1"/>
      <c r="E111" s="1">
        <v>20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idden="1" x14ac:dyDescent="0.25">
      <c r="A112" s="1"/>
      <c r="B112" s="1"/>
      <c r="C112" s="1"/>
      <c r="D112" s="1"/>
      <c r="E112" s="1">
        <v>21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idden="1" x14ac:dyDescent="0.25">
      <c r="A113" s="1"/>
      <c r="B113" s="1"/>
      <c r="C113" s="1"/>
      <c r="D113" s="1"/>
      <c r="E113" s="1">
        <v>22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idden="1" x14ac:dyDescent="0.25">
      <c r="A114" s="1"/>
      <c r="B114" s="1"/>
      <c r="C114" s="1"/>
      <c r="D114" s="1"/>
      <c r="E114" s="1">
        <v>23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idden="1" x14ac:dyDescent="0.25">
      <c r="A115" s="1"/>
      <c r="B115" s="1"/>
      <c r="C115" s="1"/>
      <c r="D115" s="1"/>
      <c r="E115" s="1">
        <v>24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idden="1" x14ac:dyDescent="0.25">
      <c r="A116" s="1"/>
      <c r="B116" s="1"/>
      <c r="C116" s="1"/>
      <c r="D116" s="1"/>
      <c r="E116" s="1">
        <v>25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idden="1" x14ac:dyDescent="0.25">
      <c r="A117" s="1"/>
      <c r="B117" s="1"/>
      <c r="C117" s="1"/>
      <c r="D117" s="1"/>
      <c r="E117" s="1">
        <v>26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idden="1" x14ac:dyDescent="0.25">
      <c r="A118" s="1"/>
      <c r="B118" s="1"/>
      <c r="C118" s="1"/>
      <c r="D118" s="1"/>
      <c r="E118" s="1">
        <v>27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idden="1" x14ac:dyDescent="0.25">
      <c r="A119" s="1"/>
      <c r="B119" s="1"/>
      <c r="C119" s="1"/>
      <c r="D119" s="1"/>
      <c r="E119" s="1">
        <v>28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idden="1" x14ac:dyDescent="0.25">
      <c r="A120" s="1"/>
      <c r="B120" s="1"/>
      <c r="C120" s="1"/>
      <c r="D120" s="1"/>
      <c r="E120" s="1">
        <v>29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idden="1" x14ac:dyDescent="0.25">
      <c r="A121" s="1"/>
      <c r="B121" s="1"/>
      <c r="C121" s="1"/>
      <c r="D121" s="1"/>
      <c r="E121" s="1">
        <v>30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idden="1" x14ac:dyDescent="0.25">
      <c r="A122" s="1"/>
      <c r="B122" s="1"/>
      <c r="C122" s="1"/>
      <c r="D122" s="1"/>
      <c r="E122" s="1">
        <v>31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idden="1" x14ac:dyDescent="0.25">
      <c r="A123" s="1"/>
      <c r="B123" s="1"/>
      <c r="C123" s="1"/>
      <c r="D123" s="1"/>
      <c r="E123" s="1">
        <v>32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idden="1" x14ac:dyDescent="0.25">
      <c r="A124" s="1"/>
      <c r="B124" s="1"/>
      <c r="C124" s="1"/>
      <c r="D124" s="1"/>
      <c r="E124" s="1">
        <v>33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idden="1" x14ac:dyDescent="0.25">
      <c r="A125" s="1"/>
      <c r="B125" s="1"/>
      <c r="C125" s="1"/>
      <c r="D125" s="1"/>
      <c r="E125" s="1">
        <v>34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idden="1" x14ac:dyDescent="0.25">
      <c r="A126" s="1"/>
      <c r="B126" s="1"/>
      <c r="C126" s="1"/>
      <c r="D126" s="1"/>
      <c r="E126" s="1">
        <v>35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idden="1" x14ac:dyDescent="0.25">
      <c r="A127" s="1"/>
      <c r="B127" s="1"/>
      <c r="C127" s="1"/>
      <c r="D127" s="1"/>
      <c r="E127" s="1">
        <v>36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idden="1" x14ac:dyDescent="0.25">
      <c r="A128" s="1"/>
      <c r="B128" s="1"/>
      <c r="C128" s="1"/>
      <c r="D128" s="1"/>
      <c r="E128" s="1">
        <v>37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idden="1" x14ac:dyDescent="0.25">
      <c r="A129" s="1"/>
      <c r="B129" s="1"/>
      <c r="C129" s="1"/>
      <c r="D129" s="1"/>
      <c r="E129" s="1">
        <v>38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idden="1" x14ac:dyDescent="0.25">
      <c r="A130" s="1"/>
      <c r="B130" s="1"/>
      <c r="C130" s="1"/>
      <c r="D130" s="1"/>
      <c r="E130" s="1">
        <v>39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idden="1" x14ac:dyDescent="0.25">
      <c r="A131" s="1"/>
      <c r="B131" s="1"/>
      <c r="C131" s="1"/>
      <c r="D131" s="1"/>
      <c r="E131" s="1">
        <v>40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idden="1" x14ac:dyDescent="0.25">
      <c r="A132" s="1"/>
      <c r="B132" s="1"/>
      <c r="C132" s="1"/>
      <c r="D132" s="1"/>
      <c r="E132" s="1">
        <v>41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idden="1" x14ac:dyDescent="0.25">
      <c r="A133" s="1"/>
      <c r="B133" s="1"/>
      <c r="C133" s="1"/>
      <c r="D133" s="1"/>
      <c r="E133" s="1">
        <v>42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idden="1" x14ac:dyDescent="0.25">
      <c r="A134" s="1"/>
      <c r="B134" s="1"/>
      <c r="C134" s="1"/>
      <c r="D134" s="1"/>
      <c r="E134" s="1">
        <v>43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idden="1" x14ac:dyDescent="0.25">
      <c r="A135" s="1"/>
      <c r="B135" s="1"/>
      <c r="C135" s="1"/>
      <c r="D135" s="1"/>
      <c r="E135" s="1">
        <v>44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idden="1" x14ac:dyDescent="0.25">
      <c r="A136" s="1"/>
      <c r="B136" s="1"/>
      <c r="C136" s="1"/>
      <c r="D136" s="1"/>
      <c r="E136" s="1">
        <v>45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idden="1" x14ac:dyDescent="0.25">
      <c r="A137" s="1"/>
      <c r="B137" s="1"/>
      <c r="C137" s="1"/>
      <c r="D137" s="1"/>
      <c r="E137" s="1">
        <v>46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idden="1" x14ac:dyDescent="0.25">
      <c r="A138" s="1"/>
      <c r="B138" s="1"/>
      <c r="C138" s="1"/>
      <c r="D138" s="1"/>
      <c r="E138" s="1">
        <v>47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idden="1" x14ac:dyDescent="0.25">
      <c r="A139" s="1"/>
      <c r="B139" s="1"/>
      <c r="C139" s="1"/>
      <c r="D139" s="1"/>
      <c r="E139" s="1">
        <v>48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idden="1" x14ac:dyDescent="0.25">
      <c r="A140" s="1"/>
      <c r="B140" s="1"/>
      <c r="C140" s="1"/>
      <c r="D140" s="1"/>
      <c r="E140" s="1">
        <v>49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idden="1" x14ac:dyDescent="0.25">
      <c r="A141" s="1"/>
      <c r="B141" s="1"/>
      <c r="C141" s="1"/>
      <c r="D141" s="1"/>
      <c r="E141" s="1">
        <v>50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idden="1" x14ac:dyDescent="0.25">
      <c r="A142" s="1"/>
      <c r="B142" s="1"/>
      <c r="C142" s="1"/>
      <c r="D142" s="1"/>
      <c r="E142" s="1">
        <v>51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idden="1" x14ac:dyDescent="0.25">
      <c r="A143" s="1"/>
      <c r="B143" s="1"/>
      <c r="C143" s="1"/>
      <c r="D143" s="1"/>
      <c r="E143" s="1">
        <v>52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idden="1" x14ac:dyDescent="0.25">
      <c r="A144" s="1"/>
      <c r="B144" s="1"/>
      <c r="C144" s="1"/>
      <c r="D144" s="1"/>
      <c r="E144" s="1">
        <v>53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idden="1" x14ac:dyDescent="0.25">
      <c r="A145" s="1"/>
      <c r="B145" s="1"/>
      <c r="C145" s="1"/>
      <c r="D145" s="1"/>
      <c r="E145" s="1">
        <v>54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idden="1" x14ac:dyDescent="0.25">
      <c r="A146" s="1"/>
      <c r="B146" s="1"/>
      <c r="C146" s="1"/>
      <c r="D146" s="1"/>
      <c r="E146" s="1">
        <v>55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idden="1" x14ac:dyDescent="0.25">
      <c r="A147" s="1"/>
      <c r="B147" s="1"/>
      <c r="C147" s="1"/>
      <c r="D147" s="1"/>
      <c r="E147" s="1">
        <v>56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idden="1" x14ac:dyDescent="0.25">
      <c r="A148" s="1"/>
      <c r="B148" s="1"/>
      <c r="C148" s="1"/>
      <c r="D148" s="1"/>
      <c r="E148" s="1">
        <v>57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idden="1" x14ac:dyDescent="0.25">
      <c r="A149" s="1"/>
      <c r="B149" s="1"/>
      <c r="C149" s="1"/>
      <c r="D149" s="1"/>
      <c r="E149" s="1">
        <v>58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idden="1" x14ac:dyDescent="0.25">
      <c r="A150" s="1"/>
      <c r="B150" s="1"/>
      <c r="C150" s="1"/>
      <c r="D150" s="1"/>
      <c r="E150" s="1">
        <v>59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idden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idden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idden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idden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idden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idden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idden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idden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idden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idden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idden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idden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idden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idden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idden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idden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idden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idden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idden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idden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idden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idden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idden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idden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idden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idden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idden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idden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idden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idden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idden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idden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idden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idden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idden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idden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idden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idden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idden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idden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idden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idden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idden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idden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idden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idden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idden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idden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idden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idden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idden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idden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idden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idden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idden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idden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idden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idden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idden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idden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idden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idden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idden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idden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idden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idden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idden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idden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idden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idden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idden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idden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idden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idden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idden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idden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idden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idden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idden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idden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idden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idden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idden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idden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idden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idden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idden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idden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idden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idden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idden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idden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idden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idden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idden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idden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idden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idden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idden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idden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idden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idden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idden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idden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idden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idden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idden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idden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idden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idden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idden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idden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idden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idden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idden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idden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idden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idden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idden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idden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idden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idden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idden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idden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idden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idden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idden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idden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idden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idden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idden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idden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idden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idden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idden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idden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idden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idden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idden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idden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idden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idden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idden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idden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idden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idden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idden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idden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idden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idden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idden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idden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idden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idden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idden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idden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idden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idden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idden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idden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idden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idden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idden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idden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idden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idden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idden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idden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idden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idden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idden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idden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idden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idden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idden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idden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idden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idden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idden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idden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idden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idden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idden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idden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idden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idden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idden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idden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idden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idden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idden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idden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idden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idden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idden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idden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idden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idden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idden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idden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idden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idden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idden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idden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idden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idden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idden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idden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idden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idden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idden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idden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idden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idden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idden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idden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idden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idden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idden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idden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</sheetData>
  <sheetProtection algorithmName="SHA-512" hashValue="chNYkrx1iDp2zjiW8VztZFaMj1ieE1P6K58sOsWQEiXTI3ma47bRlErlZqh95iIv0AwIIgLoriAVzLDQffJPfQ==" saltValue="LL0vr+SDkbFFx0cPVvlvLQ==" spinCount="100000" sheet="1" objects="1" scenarios="1"/>
  <mergeCells count="94">
    <mergeCell ref="A15:B16"/>
    <mergeCell ref="A42:B43"/>
    <mergeCell ref="C67:P74"/>
    <mergeCell ref="C66:P66"/>
    <mergeCell ref="C18:S18"/>
    <mergeCell ref="F15:H15"/>
    <mergeCell ref="K15:M15"/>
    <mergeCell ref="P15:R15"/>
    <mergeCell ref="C24:E24"/>
    <mergeCell ref="F20:I22"/>
    <mergeCell ref="F23:G23"/>
    <mergeCell ref="H23:I23"/>
    <mergeCell ref="F24:G24"/>
    <mergeCell ref="H24:I24"/>
    <mergeCell ref="O20:R22"/>
    <mergeCell ref="O23:P23"/>
    <mergeCell ref="B12:T13"/>
    <mergeCell ref="G6:H6"/>
    <mergeCell ref="I6:M6"/>
    <mergeCell ref="O6:P6"/>
    <mergeCell ref="A8:D8"/>
    <mergeCell ref="O8:R8"/>
    <mergeCell ref="A1:U1"/>
    <mergeCell ref="H8:K8"/>
    <mergeCell ref="A10:D10"/>
    <mergeCell ref="H10:K10"/>
    <mergeCell ref="O10:R10"/>
    <mergeCell ref="A6:B6"/>
    <mergeCell ref="C6:E6"/>
    <mergeCell ref="Q6:T6"/>
    <mergeCell ref="Q23:R23"/>
    <mergeCell ref="L24:N24"/>
    <mergeCell ref="O24:P24"/>
    <mergeCell ref="Q24:R24"/>
    <mergeCell ref="C26:S26"/>
    <mergeCell ref="F28:I30"/>
    <mergeCell ref="O28:R30"/>
    <mergeCell ref="F31:G31"/>
    <mergeCell ref="H31:I31"/>
    <mergeCell ref="O31:P31"/>
    <mergeCell ref="Q31:R31"/>
    <mergeCell ref="B39:N40"/>
    <mergeCell ref="O39:Q40"/>
    <mergeCell ref="R39:S40"/>
    <mergeCell ref="Q32:R32"/>
    <mergeCell ref="C34:S34"/>
    <mergeCell ref="C32:E32"/>
    <mergeCell ref="F32:G32"/>
    <mergeCell ref="H32:I32"/>
    <mergeCell ref="L32:N32"/>
    <mergeCell ref="O32:P32"/>
    <mergeCell ref="K36:L36"/>
    <mergeCell ref="M36:N36"/>
    <mergeCell ref="H37:J37"/>
    <mergeCell ref="K37:L37"/>
    <mergeCell ref="M37:N37"/>
    <mergeCell ref="F42:H42"/>
    <mergeCell ref="K42:M42"/>
    <mergeCell ref="P42:R42"/>
    <mergeCell ref="C45:S45"/>
    <mergeCell ref="F47:I49"/>
    <mergeCell ref="O47:R49"/>
    <mergeCell ref="F50:G50"/>
    <mergeCell ref="H50:I50"/>
    <mergeCell ref="O50:P50"/>
    <mergeCell ref="Q50:R50"/>
    <mergeCell ref="Q51:R51"/>
    <mergeCell ref="F51:G51"/>
    <mergeCell ref="H51:I51"/>
    <mergeCell ref="L51:N51"/>
    <mergeCell ref="O51:P51"/>
    <mergeCell ref="O59:P59"/>
    <mergeCell ref="F55:I57"/>
    <mergeCell ref="O55:R57"/>
    <mergeCell ref="F58:G58"/>
    <mergeCell ref="H58:I58"/>
    <mergeCell ref="O58:P58"/>
    <mergeCell ref="Q58:R58"/>
    <mergeCell ref="C51:E51"/>
    <mergeCell ref="C53:S53"/>
    <mergeCell ref="R67:T75"/>
    <mergeCell ref="B3:T4"/>
    <mergeCell ref="C76:P77"/>
    <mergeCell ref="Q59:R59"/>
    <mergeCell ref="C61:S61"/>
    <mergeCell ref="K63:L63"/>
    <mergeCell ref="M63:N63"/>
    <mergeCell ref="H64:J64"/>
    <mergeCell ref="K64:L64"/>
    <mergeCell ref="M64:N64"/>
    <mergeCell ref="C59:E59"/>
    <mergeCell ref="F59:G59"/>
    <mergeCell ref="H59:I59"/>
    <mergeCell ref="L59:N59"/>
  </mergeCells>
  <dataValidations count="2">
    <dataValidation type="list" allowBlank="1" showInputMessage="1" showErrorMessage="1" sqref="C15 C42">
      <formula1>$C$91:$C$104</formula1>
    </dataValidation>
    <dataValidation type="list" allowBlank="1" showInputMessage="1" showErrorMessage="1" sqref="D15 D42">
      <formula1>$E$91:$E$150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70"/>
  <sheetViews>
    <sheetView tabSelected="1" topLeftCell="B1" zoomScaleNormal="100" workbookViewId="0">
      <selection activeCell="Q64" sqref="Q64:R64"/>
    </sheetView>
  </sheetViews>
  <sheetFormatPr defaultColWidth="0" defaultRowHeight="15" zeroHeight="1" x14ac:dyDescent="0.25"/>
  <cols>
    <col min="1" max="21" width="9.140625" customWidth="1"/>
    <col min="22" max="16384" width="9.140625" hidden="1"/>
  </cols>
  <sheetData>
    <row r="1" spans="1:21" s="12" customFormat="1" ht="23.25" customHeight="1" x14ac:dyDescent="0.25">
      <c r="A1" s="167" t="s">
        <v>33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</row>
    <row r="2" spans="1:21" s="10" customFormat="1" ht="9" customHeight="1" x14ac:dyDescent="0.25">
      <c r="A2" s="2"/>
      <c r="B2" s="2"/>
      <c r="C2" s="2"/>
      <c r="D2" s="2"/>
      <c r="E2" s="2"/>
      <c r="F2" s="1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10" customFormat="1" ht="15" customHeight="1" x14ac:dyDescent="0.25">
      <c r="A3" s="2"/>
      <c r="B3" s="54" t="s">
        <v>30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6"/>
      <c r="U3" s="2"/>
    </row>
    <row r="4" spans="1:21" s="10" customFormat="1" ht="15" customHeight="1" x14ac:dyDescent="0.25">
      <c r="A4" s="2"/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9"/>
      <c r="U4" s="2"/>
    </row>
    <row r="5" spans="1:21" s="10" customFormat="1" ht="10.5" customHeight="1" x14ac:dyDescent="0.25">
      <c r="A5" s="2"/>
      <c r="B5" s="2"/>
      <c r="C5" s="2"/>
      <c r="D5" s="2"/>
      <c r="E5" s="2"/>
      <c r="F5" s="1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s="1" customFormat="1" ht="18" customHeight="1" x14ac:dyDescent="0.25">
      <c r="A6" s="122" t="s">
        <v>4</v>
      </c>
      <c r="B6" s="122"/>
      <c r="C6" s="123"/>
      <c r="D6" s="124"/>
      <c r="E6" s="125"/>
      <c r="F6" s="8"/>
      <c r="G6" s="119" t="s">
        <v>6</v>
      </c>
      <c r="H6" s="121"/>
      <c r="I6" s="129"/>
      <c r="J6" s="130"/>
      <c r="K6" s="130"/>
      <c r="L6" s="130"/>
      <c r="M6" s="131"/>
      <c r="N6" s="8"/>
      <c r="O6" s="119" t="s">
        <v>7</v>
      </c>
      <c r="P6" s="121"/>
      <c r="Q6" s="126"/>
      <c r="R6" s="127"/>
      <c r="S6" s="127"/>
      <c r="T6" s="128"/>
      <c r="U6" s="2"/>
    </row>
    <row r="7" spans="1:21" ht="10.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2"/>
    </row>
    <row r="8" spans="1:21" ht="29.25" customHeight="1" x14ac:dyDescent="0.25">
      <c r="A8" s="119" t="s">
        <v>34</v>
      </c>
      <c r="B8" s="120"/>
      <c r="C8" s="120"/>
      <c r="D8" s="121"/>
      <c r="E8" s="14"/>
      <c r="F8" s="8"/>
      <c r="G8" s="8"/>
      <c r="H8" s="119" t="s">
        <v>8</v>
      </c>
      <c r="I8" s="120"/>
      <c r="J8" s="120"/>
      <c r="K8" s="121"/>
      <c r="L8" s="20"/>
      <c r="M8" s="8"/>
      <c r="N8" s="8"/>
      <c r="O8" s="119" t="s">
        <v>9</v>
      </c>
      <c r="P8" s="120"/>
      <c r="Q8" s="120"/>
      <c r="R8" s="121"/>
      <c r="S8" s="20"/>
      <c r="T8" s="2"/>
      <c r="U8" s="2"/>
    </row>
    <row r="9" spans="1:21" ht="10.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2"/>
    </row>
    <row r="10" spans="1:21" ht="29.25" customHeight="1" x14ac:dyDescent="0.25">
      <c r="A10" s="119" t="s">
        <v>35</v>
      </c>
      <c r="B10" s="120"/>
      <c r="C10" s="120"/>
      <c r="D10" s="121"/>
      <c r="E10" s="7"/>
      <c r="F10" s="8"/>
      <c r="G10" s="9"/>
      <c r="H10" s="119" t="s">
        <v>10</v>
      </c>
      <c r="I10" s="120"/>
      <c r="J10" s="120"/>
      <c r="K10" s="121"/>
      <c r="L10" s="14"/>
      <c r="M10" s="8"/>
      <c r="N10" s="8"/>
      <c r="O10" s="119" t="s">
        <v>11</v>
      </c>
      <c r="P10" s="120"/>
      <c r="Q10" s="120"/>
      <c r="R10" s="121"/>
      <c r="S10" s="14"/>
      <c r="T10" s="2"/>
      <c r="U10" s="2"/>
    </row>
    <row r="11" spans="1:21" ht="16.5" customHeight="1" x14ac:dyDescent="0.25">
      <c r="A11" s="2"/>
      <c r="B11" s="2"/>
      <c r="C11" s="2"/>
      <c r="D11" s="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0.5" customHeight="1" x14ac:dyDescent="0.25">
      <c r="A12" s="2"/>
      <c r="B12" s="54" t="s">
        <v>31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6"/>
      <c r="U12" s="2"/>
    </row>
    <row r="13" spans="1:21" ht="19.5" customHeight="1" x14ac:dyDescent="0.25">
      <c r="A13" s="2"/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9"/>
      <c r="U13" s="2"/>
    </row>
    <row r="14" spans="1:21" ht="10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6.75" customHeight="1" x14ac:dyDescent="0.25">
      <c r="A15" s="132" t="s">
        <v>28</v>
      </c>
      <c r="B15" s="133"/>
      <c r="C15" s="21"/>
      <c r="D15" s="14"/>
      <c r="E15" s="6"/>
      <c r="F15" s="105" t="s">
        <v>12</v>
      </c>
      <c r="G15" s="106"/>
      <c r="H15" s="107"/>
      <c r="I15" s="14"/>
      <c r="J15" s="6"/>
      <c r="K15" s="105" t="s">
        <v>3</v>
      </c>
      <c r="L15" s="106"/>
      <c r="M15" s="107"/>
      <c r="N15" s="14"/>
      <c r="O15" s="6"/>
      <c r="P15" s="152" t="s">
        <v>2</v>
      </c>
      <c r="Q15" s="153"/>
      <c r="R15" s="154"/>
      <c r="S15" s="15">
        <f>I15+N15</f>
        <v>0</v>
      </c>
      <c r="T15" s="2"/>
      <c r="U15" s="2"/>
    </row>
    <row r="16" spans="1:21" ht="14.25" customHeight="1" x14ac:dyDescent="0.25">
      <c r="A16" s="134"/>
      <c r="B16" s="135"/>
      <c r="C16" s="17" t="s">
        <v>26</v>
      </c>
      <c r="D16" s="17" t="s">
        <v>27</v>
      </c>
      <c r="E16" s="6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3" ht="6.75" customHeight="1" x14ac:dyDescent="0.25">
      <c r="A17" s="5"/>
      <c r="B17" s="5"/>
      <c r="C17" s="5"/>
      <c r="D17" s="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3" ht="28.5" customHeight="1" x14ac:dyDescent="0.25">
      <c r="A18" s="2"/>
      <c r="B18" s="2"/>
      <c r="C18" s="102" t="s">
        <v>36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4"/>
      <c r="T18" s="2"/>
      <c r="U18" s="2"/>
    </row>
    <row r="19" spans="1:23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3" ht="15" customHeight="1" x14ac:dyDescent="0.25">
      <c r="A20" s="2"/>
      <c r="B20" s="2"/>
      <c r="C20" s="2"/>
      <c r="D20" s="2"/>
      <c r="E20" s="2"/>
      <c r="F20" s="108" t="s">
        <v>15</v>
      </c>
      <c r="G20" s="109"/>
      <c r="H20" s="109"/>
      <c r="I20" s="110"/>
      <c r="J20" s="2"/>
      <c r="K20" s="2"/>
      <c r="L20" s="2"/>
      <c r="M20" s="2"/>
      <c r="N20" s="2"/>
      <c r="O20" s="108" t="s">
        <v>18</v>
      </c>
      <c r="P20" s="109"/>
      <c r="Q20" s="109"/>
      <c r="R20" s="110"/>
      <c r="S20" s="2"/>
      <c r="T20" s="2"/>
      <c r="U20" s="2"/>
      <c r="V20" s="2"/>
      <c r="W20" s="2"/>
    </row>
    <row r="21" spans="1:23" ht="15" customHeight="1" x14ac:dyDescent="0.25">
      <c r="A21" s="2"/>
      <c r="B21" s="2"/>
      <c r="C21" s="2"/>
      <c r="D21" s="2"/>
      <c r="E21" s="2"/>
      <c r="F21" s="111"/>
      <c r="G21" s="112"/>
      <c r="H21" s="112"/>
      <c r="I21" s="113"/>
      <c r="J21" s="2"/>
      <c r="K21" s="2"/>
      <c r="L21" s="2"/>
      <c r="M21" s="2"/>
      <c r="N21" s="2"/>
      <c r="O21" s="111"/>
      <c r="P21" s="112"/>
      <c r="Q21" s="112"/>
      <c r="R21" s="113"/>
      <c r="S21" s="2"/>
      <c r="T21" s="2"/>
      <c r="U21" s="2"/>
      <c r="V21" s="2"/>
      <c r="W21" s="2"/>
    </row>
    <row r="22" spans="1:23" ht="15" customHeight="1" x14ac:dyDescent="0.25">
      <c r="A22" s="2"/>
      <c r="B22" s="2"/>
      <c r="C22" s="2"/>
      <c r="D22" s="2"/>
      <c r="E22" s="2"/>
      <c r="F22" s="114"/>
      <c r="G22" s="115"/>
      <c r="H22" s="115"/>
      <c r="I22" s="116"/>
      <c r="J22" s="2"/>
      <c r="K22" s="2"/>
      <c r="L22" s="2"/>
      <c r="M22" s="2"/>
      <c r="N22" s="2"/>
      <c r="O22" s="114"/>
      <c r="P22" s="115"/>
      <c r="Q22" s="115"/>
      <c r="R22" s="116"/>
      <c r="S22" s="2"/>
      <c r="T22" s="2"/>
      <c r="U22" s="2"/>
      <c r="V22" s="2"/>
      <c r="W22" s="2"/>
    </row>
    <row r="23" spans="1:23" ht="31.5" customHeight="1" x14ac:dyDescent="0.25">
      <c r="A23" s="2"/>
      <c r="B23" s="2"/>
      <c r="C23" s="2"/>
      <c r="D23" s="2"/>
      <c r="E23" s="2"/>
      <c r="F23" s="105" t="s">
        <v>16</v>
      </c>
      <c r="G23" s="107"/>
      <c r="H23" s="106" t="s">
        <v>17</v>
      </c>
      <c r="I23" s="107"/>
      <c r="J23" s="2"/>
      <c r="K23" s="2"/>
      <c r="L23" s="2"/>
      <c r="M23" s="2"/>
      <c r="N23" s="2"/>
      <c r="O23" s="105" t="s">
        <v>16</v>
      </c>
      <c r="P23" s="107"/>
      <c r="Q23" s="106" t="s">
        <v>17</v>
      </c>
      <c r="R23" s="107"/>
      <c r="S23" s="2"/>
      <c r="T23" s="2"/>
      <c r="U23" s="2"/>
      <c r="V23" s="2"/>
      <c r="W23" s="2"/>
    </row>
    <row r="24" spans="1:23" ht="30" customHeight="1" x14ac:dyDescent="0.25">
      <c r="A24" s="13"/>
      <c r="B24" s="2"/>
      <c r="C24" s="105" t="s">
        <v>14</v>
      </c>
      <c r="D24" s="106"/>
      <c r="E24" s="107"/>
      <c r="F24" s="66"/>
      <c r="G24" s="67"/>
      <c r="H24" s="66"/>
      <c r="I24" s="67"/>
      <c r="J24" s="2"/>
      <c r="K24" s="2"/>
      <c r="L24" s="105" t="s">
        <v>14</v>
      </c>
      <c r="M24" s="106"/>
      <c r="N24" s="107"/>
      <c r="O24" s="81"/>
      <c r="P24" s="82"/>
      <c r="Q24" s="66"/>
      <c r="R24" s="67"/>
      <c r="S24" s="2"/>
      <c r="T24" s="2"/>
      <c r="U24" s="2"/>
      <c r="V24" s="2"/>
      <c r="W24" s="2"/>
    </row>
    <row r="25" spans="1:23" ht="1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3" ht="28.5" customHeight="1" x14ac:dyDescent="0.25">
      <c r="A26" s="2"/>
      <c r="B26" s="2"/>
      <c r="C26" s="102" t="s">
        <v>37</v>
      </c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4"/>
      <c r="T26" s="2"/>
      <c r="U26" s="2"/>
    </row>
    <row r="27" spans="1:23" ht="1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3" ht="31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105" t="s">
        <v>16</v>
      </c>
      <c r="L28" s="107"/>
      <c r="M28" s="106" t="s">
        <v>17</v>
      </c>
      <c r="N28" s="107"/>
      <c r="O28" s="2"/>
      <c r="P28" s="2"/>
      <c r="Q28" s="2"/>
      <c r="R28" s="2"/>
      <c r="S28" s="2"/>
      <c r="T28" s="2"/>
      <c r="U28" s="2"/>
      <c r="V28" s="2"/>
    </row>
    <row r="29" spans="1:23" ht="30" customHeight="1" x14ac:dyDescent="0.25">
      <c r="A29" s="2"/>
      <c r="B29" s="2"/>
      <c r="C29" s="2"/>
      <c r="D29" s="2"/>
      <c r="E29" s="2"/>
      <c r="F29" s="2"/>
      <c r="G29" s="2"/>
      <c r="H29" s="105" t="s">
        <v>14</v>
      </c>
      <c r="I29" s="106"/>
      <c r="J29" s="107"/>
      <c r="K29" s="66"/>
      <c r="L29" s="67"/>
      <c r="M29" s="66"/>
      <c r="N29" s="67"/>
      <c r="O29" s="2"/>
      <c r="P29" s="2"/>
      <c r="Q29" s="2"/>
      <c r="R29" s="2"/>
      <c r="S29" s="2"/>
      <c r="T29" s="2"/>
      <c r="U29" s="2"/>
      <c r="V29" s="22"/>
      <c r="W29" s="23"/>
    </row>
    <row r="30" spans="1:2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4"/>
      <c r="W30" s="25"/>
    </row>
    <row r="31" spans="1:23" ht="28.5" customHeight="1" x14ac:dyDescent="0.25">
      <c r="A31" s="2"/>
      <c r="B31" s="2"/>
      <c r="C31" s="102" t="s">
        <v>41</v>
      </c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4"/>
      <c r="T31" s="2"/>
      <c r="U31" s="2"/>
    </row>
    <row r="32" spans="1:23" ht="15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.75" customHeight="1" x14ac:dyDescent="0.25">
      <c r="A33" s="2"/>
      <c r="B33" s="2"/>
      <c r="C33" s="2"/>
      <c r="D33" s="2"/>
      <c r="E33" s="2"/>
      <c r="F33" s="108" t="s">
        <v>39</v>
      </c>
      <c r="G33" s="109"/>
      <c r="H33" s="109"/>
      <c r="I33" s="110"/>
      <c r="J33" s="2"/>
      <c r="K33" s="2"/>
      <c r="L33" s="2"/>
      <c r="M33" s="2"/>
      <c r="N33" s="2"/>
      <c r="O33" s="108" t="s">
        <v>40</v>
      </c>
      <c r="P33" s="109"/>
      <c r="Q33" s="109"/>
      <c r="R33" s="110"/>
      <c r="S33" s="2"/>
      <c r="T33" s="2"/>
      <c r="U33" s="2"/>
    </row>
    <row r="34" spans="1:21" ht="15" customHeight="1" x14ac:dyDescent="0.25">
      <c r="A34" s="2"/>
      <c r="B34" s="2"/>
      <c r="C34" s="2"/>
      <c r="D34" s="2"/>
      <c r="E34" s="2"/>
      <c r="F34" s="111"/>
      <c r="G34" s="112"/>
      <c r="H34" s="112"/>
      <c r="I34" s="113"/>
      <c r="J34" s="2"/>
      <c r="K34" s="2"/>
      <c r="L34" s="2"/>
      <c r="M34" s="2"/>
      <c r="N34" s="2"/>
      <c r="O34" s="111"/>
      <c r="P34" s="112"/>
      <c r="Q34" s="112"/>
      <c r="R34" s="113"/>
      <c r="S34" s="2"/>
      <c r="T34" s="2"/>
      <c r="U34" s="2"/>
    </row>
    <row r="35" spans="1:21" ht="15" customHeight="1" x14ac:dyDescent="0.25">
      <c r="A35" s="2"/>
      <c r="B35" s="2"/>
      <c r="C35" s="2"/>
      <c r="D35" s="2"/>
      <c r="E35" s="2"/>
      <c r="F35" s="114"/>
      <c r="G35" s="115"/>
      <c r="H35" s="115"/>
      <c r="I35" s="116"/>
      <c r="J35" s="2"/>
      <c r="K35" s="2"/>
      <c r="L35" s="2"/>
      <c r="M35" s="2"/>
      <c r="N35" s="2"/>
      <c r="O35" s="114"/>
      <c r="P35" s="115"/>
      <c r="Q35" s="115"/>
      <c r="R35" s="116"/>
      <c r="S35" s="2"/>
      <c r="T35" s="2"/>
      <c r="U35" s="2"/>
    </row>
    <row r="36" spans="1:21" ht="31.5" customHeight="1" x14ac:dyDescent="0.25">
      <c r="A36" s="2"/>
      <c r="B36" s="2"/>
      <c r="C36" s="2"/>
      <c r="D36" s="2"/>
      <c r="E36" s="2"/>
      <c r="F36" s="105" t="s">
        <v>16</v>
      </c>
      <c r="G36" s="107"/>
      <c r="H36" s="106" t="s">
        <v>17</v>
      </c>
      <c r="I36" s="107"/>
      <c r="J36" s="2"/>
      <c r="K36" s="2"/>
      <c r="L36" s="2"/>
      <c r="M36" s="2"/>
      <c r="N36" s="2"/>
      <c r="O36" s="105" t="s">
        <v>16</v>
      </c>
      <c r="P36" s="107"/>
      <c r="Q36" s="106" t="s">
        <v>17</v>
      </c>
      <c r="R36" s="107"/>
      <c r="S36" s="2"/>
      <c r="T36" s="2"/>
      <c r="U36" s="2"/>
    </row>
    <row r="37" spans="1:21" ht="30" customHeight="1" x14ac:dyDescent="0.25">
      <c r="A37" s="2"/>
      <c r="B37" s="2"/>
      <c r="C37" s="105" t="s">
        <v>14</v>
      </c>
      <c r="D37" s="106"/>
      <c r="E37" s="107"/>
      <c r="F37" s="79"/>
      <c r="G37" s="80"/>
      <c r="H37" s="79"/>
      <c r="I37" s="80"/>
      <c r="J37" s="2"/>
      <c r="K37" s="2"/>
      <c r="L37" s="105" t="s">
        <v>14</v>
      </c>
      <c r="M37" s="106"/>
      <c r="N37" s="107"/>
      <c r="O37" s="81"/>
      <c r="P37" s="82"/>
      <c r="Q37" s="66"/>
      <c r="R37" s="67"/>
      <c r="S37" s="2"/>
      <c r="T37" s="2"/>
      <c r="U37" s="2"/>
    </row>
    <row r="38" spans="1:21" ht="1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customHeight="1" x14ac:dyDescent="0.25">
      <c r="A39" s="2"/>
      <c r="B39" s="86" t="s">
        <v>32</v>
      </c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8"/>
      <c r="O39" s="92" t="s">
        <v>23</v>
      </c>
      <c r="P39" s="93"/>
      <c r="Q39" s="94"/>
      <c r="R39" s="98"/>
      <c r="S39" s="99"/>
      <c r="T39" s="2"/>
      <c r="U39" s="2"/>
    </row>
    <row r="40" spans="1:21" ht="15" customHeight="1" x14ac:dyDescent="0.25">
      <c r="A40" s="2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1"/>
      <c r="O40" s="95"/>
      <c r="P40" s="96"/>
      <c r="Q40" s="97"/>
      <c r="R40" s="100"/>
      <c r="S40" s="101"/>
      <c r="T40" s="2"/>
      <c r="U40" s="2"/>
    </row>
    <row r="41" spans="1:21" ht="15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36.75" customHeight="1" x14ac:dyDescent="0.25">
      <c r="A42" s="136" t="s">
        <v>29</v>
      </c>
      <c r="B42" s="137"/>
      <c r="C42" s="21"/>
      <c r="D42" s="14"/>
      <c r="E42" s="6"/>
      <c r="F42" s="39" t="s">
        <v>12</v>
      </c>
      <c r="G42" s="40"/>
      <c r="H42" s="41"/>
      <c r="I42" s="14"/>
      <c r="J42" s="6"/>
      <c r="K42" s="39" t="s">
        <v>3</v>
      </c>
      <c r="L42" s="40"/>
      <c r="M42" s="41"/>
      <c r="N42" s="14"/>
      <c r="O42" s="6"/>
      <c r="P42" s="83" t="s">
        <v>2</v>
      </c>
      <c r="Q42" s="84"/>
      <c r="R42" s="85"/>
      <c r="S42" s="15">
        <f>I42+N42</f>
        <v>0</v>
      </c>
      <c r="T42" s="2"/>
      <c r="U42" s="2"/>
    </row>
    <row r="43" spans="1:21" ht="14.25" customHeight="1" x14ac:dyDescent="0.25">
      <c r="A43" s="138"/>
      <c r="B43" s="139"/>
      <c r="C43" s="19" t="s">
        <v>26</v>
      </c>
      <c r="D43" s="18" t="s">
        <v>27</v>
      </c>
      <c r="E43" s="6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 ht="6.75" customHeight="1" x14ac:dyDescent="0.25">
      <c r="A44" s="5"/>
      <c r="B44" s="5"/>
      <c r="C44" s="5"/>
      <c r="D44" s="5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28.5" customHeight="1" x14ac:dyDescent="0.25">
      <c r="A45" s="2"/>
      <c r="B45" s="2"/>
      <c r="C45" s="42" t="s">
        <v>36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4"/>
      <c r="T45" s="2"/>
      <c r="U45" s="2"/>
    </row>
    <row r="46" spans="1:21" ht="1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" customHeight="1" x14ac:dyDescent="0.25">
      <c r="A47" s="2"/>
      <c r="B47" s="2"/>
      <c r="C47" s="2"/>
      <c r="D47" s="2"/>
      <c r="E47" s="2"/>
      <c r="F47" s="70" t="s">
        <v>15</v>
      </c>
      <c r="G47" s="71"/>
      <c r="H47" s="71"/>
      <c r="I47" s="72"/>
      <c r="J47" s="2"/>
      <c r="K47" s="2"/>
      <c r="L47" s="2"/>
      <c r="M47" s="2"/>
      <c r="N47" s="2"/>
      <c r="O47" s="70" t="s">
        <v>18</v>
      </c>
      <c r="P47" s="71"/>
      <c r="Q47" s="71"/>
      <c r="R47" s="72"/>
      <c r="S47" s="2"/>
      <c r="T47" s="2"/>
      <c r="U47" s="2"/>
    </row>
    <row r="48" spans="1:21" ht="15" customHeight="1" x14ac:dyDescent="0.25">
      <c r="A48" s="2"/>
      <c r="B48" s="2"/>
      <c r="C48" s="2"/>
      <c r="D48" s="2"/>
      <c r="E48" s="2"/>
      <c r="F48" s="73"/>
      <c r="G48" s="74"/>
      <c r="H48" s="74"/>
      <c r="I48" s="75"/>
      <c r="J48" s="2"/>
      <c r="K48" s="2"/>
      <c r="L48" s="2"/>
      <c r="M48" s="2"/>
      <c r="N48" s="2"/>
      <c r="O48" s="73"/>
      <c r="P48" s="74"/>
      <c r="Q48" s="74"/>
      <c r="R48" s="75"/>
      <c r="S48" s="2"/>
      <c r="T48" s="2"/>
      <c r="U48" s="2"/>
    </row>
    <row r="49" spans="1:21" ht="15" customHeight="1" x14ac:dyDescent="0.25">
      <c r="A49" s="2"/>
      <c r="B49" s="2"/>
      <c r="C49" s="2"/>
      <c r="D49" s="2"/>
      <c r="E49" s="2"/>
      <c r="F49" s="76"/>
      <c r="G49" s="77"/>
      <c r="H49" s="77"/>
      <c r="I49" s="78"/>
      <c r="J49" s="2"/>
      <c r="K49" s="2"/>
      <c r="L49" s="2"/>
      <c r="M49" s="2"/>
      <c r="N49" s="2"/>
      <c r="O49" s="76"/>
      <c r="P49" s="77"/>
      <c r="Q49" s="77"/>
      <c r="R49" s="78"/>
      <c r="S49" s="2"/>
      <c r="T49" s="2"/>
      <c r="U49" s="2"/>
    </row>
    <row r="50" spans="1:21" ht="31.5" customHeight="1" x14ac:dyDescent="0.25">
      <c r="A50" s="2"/>
      <c r="B50" s="2"/>
      <c r="C50" s="2"/>
      <c r="D50" s="2"/>
      <c r="E50" s="2"/>
      <c r="F50" s="39" t="s">
        <v>16</v>
      </c>
      <c r="G50" s="41"/>
      <c r="H50" s="40" t="s">
        <v>17</v>
      </c>
      <c r="I50" s="41"/>
      <c r="J50" s="2"/>
      <c r="K50" s="2"/>
      <c r="L50" s="2"/>
      <c r="M50" s="2"/>
      <c r="N50" s="2"/>
      <c r="O50" s="39" t="s">
        <v>16</v>
      </c>
      <c r="P50" s="41"/>
      <c r="Q50" s="40" t="s">
        <v>17</v>
      </c>
      <c r="R50" s="41"/>
      <c r="S50" s="2"/>
      <c r="T50" s="2"/>
      <c r="U50" s="2"/>
    </row>
    <row r="51" spans="1:21" ht="30" customHeight="1" x14ac:dyDescent="0.25">
      <c r="A51" s="13"/>
      <c r="B51" s="2"/>
      <c r="C51" s="39" t="s">
        <v>14</v>
      </c>
      <c r="D51" s="40"/>
      <c r="E51" s="41"/>
      <c r="F51" s="66"/>
      <c r="G51" s="67"/>
      <c r="H51" s="66"/>
      <c r="I51" s="67"/>
      <c r="J51" s="2"/>
      <c r="K51" s="2"/>
      <c r="L51" s="39" t="s">
        <v>14</v>
      </c>
      <c r="M51" s="40"/>
      <c r="N51" s="41"/>
      <c r="O51" s="165"/>
      <c r="P51" s="166"/>
      <c r="Q51" s="66"/>
      <c r="R51" s="67"/>
      <c r="S51" s="2"/>
      <c r="T51" s="2"/>
      <c r="U51" s="2"/>
    </row>
    <row r="52" spans="1:21" ht="1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29.25" customHeight="1" x14ac:dyDescent="0.25">
      <c r="A53" s="2"/>
      <c r="B53" s="2"/>
      <c r="C53" s="42" t="s">
        <v>37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4"/>
      <c r="T53" s="2"/>
      <c r="U53" s="2"/>
    </row>
    <row r="54" spans="1:21" ht="1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31.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39" t="s">
        <v>16</v>
      </c>
      <c r="L55" s="41"/>
      <c r="M55" s="40" t="s">
        <v>17</v>
      </c>
      <c r="N55" s="41"/>
      <c r="O55" s="2"/>
      <c r="P55" s="2"/>
      <c r="Q55" s="2"/>
      <c r="R55" s="2"/>
      <c r="S55" s="2"/>
      <c r="T55" s="2"/>
      <c r="U55" s="2"/>
    </row>
    <row r="56" spans="1:21" ht="30" customHeight="1" x14ac:dyDescent="0.25">
      <c r="A56" s="2"/>
      <c r="B56" s="2"/>
      <c r="C56" s="2"/>
      <c r="D56" s="2"/>
      <c r="E56" s="2"/>
      <c r="F56" s="2"/>
      <c r="G56" s="2"/>
      <c r="H56" s="39" t="s">
        <v>14</v>
      </c>
      <c r="I56" s="40"/>
      <c r="J56" s="41"/>
      <c r="K56" s="66"/>
      <c r="L56" s="67"/>
      <c r="M56" s="66"/>
      <c r="N56" s="67"/>
      <c r="O56" s="2"/>
      <c r="P56" s="2"/>
      <c r="Q56" s="2"/>
      <c r="R56" s="2"/>
      <c r="S56" s="2"/>
      <c r="T56" s="2"/>
      <c r="U56" s="2"/>
    </row>
    <row r="57" spans="1:21" ht="21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29.25" customHeight="1" x14ac:dyDescent="0.25">
      <c r="A58" s="2"/>
      <c r="B58" s="2"/>
      <c r="C58" s="42" t="s">
        <v>38</v>
      </c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4"/>
      <c r="T58" s="2"/>
      <c r="U58" s="2"/>
    </row>
    <row r="59" spans="1:21" ht="1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.75" customHeight="1" x14ac:dyDescent="0.25">
      <c r="A60" s="2"/>
      <c r="B60" s="2"/>
      <c r="C60" s="2"/>
      <c r="D60" s="2"/>
      <c r="E60" s="2"/>
      <c r="F60" s="70" t="s">
        <v>39</v>
      </c>
      <c r="G60" s="71"/>
      <c r="H60" s="71"/>
      <c r="I60" s="72"/>
      <c r="J60" s="2"/>
      <c r="K60" s="2"/>
      <c r="L60" s="2"/>
      <c r="M60" s="2"/>
      <c r="N60" s="2"/>
      <c r="O60" s="70" t="s">
        <v>40</v>
      </c>
      <c r="P60" s="71"/>
      <c r="Q60" s="71"/>
      <c r="R60" s="72"/>
      <c r="S60" s="2"/>
      <c r="T60" s="2"/>
      <c r="U60" s="2"/>
    </row>
    <row r="61" spans="1:21" ht="15" customHeight="1" x14ac:dyDescent="0.25">
      <c r="A61" s="2"/>
      <c r="B61" s="2"/>
      <c r="C61" s="2"/>
      <c r="D61" s="2"/>
      <c r="E61" s="2"/>
      <c r="F61" s="73"/>
      <c r="G61" s="74"/>
      <c r="H61" s="74"/>
      <c r="I61" s="75"/>
      <c r="J61" s="2"/>
      <c r="K61" s="2"/>
      <c r="L61" s="2"/>
      <c r="M61" s="2"/>
      <c r="N61" s="2"/>
      <c r="O61" s="73"/>
      <c r="P61" s="74"/>
      <c r="Q61" s="74"/>
      <c r="R61" s="75"/>
      <c r="S61" s="2"/>
      <c r="T61" s="2"/>
      <c r="U61" s="2"/>
    </row>
    <row r="62" spans="1:21" ht="15" customHeight="1" x14ac:dyDescent="0.25">
      <c r="A62" s="2"/>
      <c r="B62" s="2"/>
      <c r="C62" s="2"/>
      <c r="D62" s="2"/>
      <c r="E62" s="2"/>
      <c r="F62" s="76"/>
      <c r="G62" s="77"/>
      <c r="H62" s="77"/>
      <c r="I62" s="78"/>
      <c r="J62" s="2"/>
      <c r="K62" s="2"/>
      <c r="L62" s="2"/>
      <c r="M62" s="2"/>
      <c r="N62" s="2"/>
      <c r="O62" s="76"/>
      <c r="P62" s="77"/>
      <c r="Q62" s="77"/>
      <c r="R62" s="78"/>
      <c r="S62" s="2"/>
      <c r="T62" s="2"/>
      <c r="U62" s="2"/>
    </row>
    <row r="63" spans="1:21" ht="31.5" customHeight="1" x14ac:dyDescent="0.25">
      <c r="A63" s="2"/>
      <c r="B63" s="2"/>
      <c r="C63" s="2"/>
      <c r="D63" s="2"/>
      <c r="E63" s="2"/>
      <c r="F63" s="39" t="s">
        <v>16</v>
      </c>
      <c r="G63" s="41"/>
      <c r="H63" s="40" t="s">
        <v>17</v>
      </c>
      <c r="I63" s="41"/>
      <c r="J63" s="2"/>
      <c r="K63" s="2"/>
      <c r="L63" s="2"/>
      <c r="M63" s="2"/>
      <c r="N63" s="2"/>
      <c r="O63" s="39" t="s">
        <v>16</v>
      </c>
      <c r="P63" s="41"/>
      <c r="Q63" s="40" t="s">
        <v>17</v>
      </c>
      <c r="R63" s="41"/>
      <c r="S63" s="2"/>
      <c r="T63" s="2"/>
      <c r="U63" s="2"/>
    </row>
    <row r="64" spans="1:21" ht="30" customHeight="1" x14ac:dyDescent="0.25">
      <c r="A64" s="2"/>
      <c r="B64" s="2"/>
      <c r="C64" s="39" t="s">
        <v>14</v>
      </c>
      <c r="D64" s="40"/>
      <c r="E64" s="41"/>
      <c r="F64" s="66"/>
      <c r="G64" s="67"/>
      <c r="H64" s="66"/>
      <c r="I64" s="67"/>
      <c r="J64" s="2"/>
      <c r="K64" s="2"/>
      <c r="L64" s="39" t="s">
        <v>14</v>
      </c>
      <c r="M64" s="40"/>
      <c r="N64" s="41"/>
      <c r="O64" s="165"/>
      <c r="P64" s="166"/>
      <c r="Q64" s="66"/>
      <c r="R64" s="67"/>
      <c r="S64" s="2"/>
      <c r="T64" s="2"/>
      <c r="U64" s="2"/>
    </row>
    <row r="65" spans="1:21" ht="1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5" customHeight="1" x14ac:dyDescent="0.25">
      <c r="A66" s="2"/>
      <c r="B66" s="2"/>
      <c r="C66" s="149" t="s">
        <v>1</v>
      </c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1"/>
      <c r="Q66" s="4"/>
      <c r="R66" s="4"/>
      <c r="S66" s="3"/>
      <c r="T66" s="2"/>
      <c r="U66" s="2"/>
    </row>
    <row r="67" spans="1:21" ht="15" customHeight="1" x14ac:dyDescent="0.25">
      <c r="A67" s="2"/>
      <c r="B67" s="2"/>
      <c r="C67" s="155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7"/>
      <c r="Q67" s="2"/>
      <c r="R67" s="164" t="s">
        <v>0</v>
      </c>
      <c r="S67" s="164"/>
      <c r="T67" s="164"/>
      <c r="U67" s="2"/>
    </row>
    <row r="68" spans="1:21" ht="15.75" customHeight="1" x14ac:dyDescent="0.25">
      <c r="A68" s="2"/>
      <c r="B68" s="2"/>
      <c r="C68" s="158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60"/>
      <c r="Q68" s="2"/>
      <c r="R68" s="164"/>
      <c r="S68" s="164"/>
      <c r="T68" s="164"/>
      <c r="U68" s="2"/>
    </row>
    <row r="69" spans="1:21" ht="15" customHeight="1" x14ac:dyDescent="0.25">
      <c r="A69" s="2"/>
      <c r="B69" s="2"/>
      <c r="C69" s="158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60"/>
      <c r="Q69" s="2"/>
      <c r="R69" s="164"/>
      <c r="S69" s="164"/>
      <c r="T69" s="164"/>
      <c r="U69" s="2"/>
    </row>
    <row r="70" spans="1:21" ht="19.5" customHeight="1" x14ac:dyDescent="0.25">
      <c r="A70" s="2"/>
      <c r="B70" s="2"/>
      <c r="C70" s="158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60"/>
      <c r="Q70" s="2"/>
      <c r="R70" s="164"/>
      <c r="S70" s="164"/>
      <c r="T70" s="164"/>
      <c r="U70" s="2"/>
    </row>
    <row r="71" spans="1:21" ht="15" customHeight="1" x14ac:dyDescent="0.25">
      <c r="A71" s="2"/>
      <c r="B71" s="2"/>
      <c r="C71" s="158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60"/>
      <c r="Q71" s="2"/>
      <c r="R71" s="164"/>
      <c r="S71" s="164"/>
      <c r="T71" s="164"/>
      <c r="U71" s="2"/>
    </row>
    <row r="72" spans="1:21" ht="15" customHeight="1" x14ac:dyDescent="0.25">
      <c r="A72" s="2"/>
      <c r="B72" s="2"/>
      <c r="C72" s="158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60"/>
      <c r="Q72" s="2"/>
      <c r="R72" s="164"/>
      <c r="S72" s="164"/>
      <c r="T72" s="164"/>
      <c r="U72" s="2"/>
    </row>
    <row r="73" spans="1:21" ht="15" customHeight="1" x14ac:dyDescent="0.25">
      <c r="A73" s="2"/>
      <c r="B73" s="2"/>
      <c r="C73" s="161"/>
      <c r="D73" s="162"/>
      <c r="E73" s="162"/>
      <c r="F73" s="162"/>
      <c r="G73" s="162"/>
      <c r="H73" s="162"/>
      <c r="I73" s="162"/>
      <c r="J73" s="162"/>
      <c r="K73" s="162"/>
      <c r="L73" s="162"/>
      <c r="M73" s="162"/>
      <c r="N73" s="162"/>
      <c r="O73" s="162"/>
      <c r="P73" s="163"/>
      <c r="Q73" s="2"/>
      <c r="R73" s="164"/>
      <c r="S73" s="164"/>
      <c r="T73" s="164"/>
      <c r="U73" s="2"/>
    </row>
    <row r="74" spans="1:21" ht="16.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164"/>
      <c r="S74" s="164"/>
      <c r="T74" s="164"/>
      <c r="U74" s="2"/>
    </row>
    <row r="75" spans="1:21" ht="18.75" customHeight="1" x14ac:dyDescent="0.25">
      <c r="A75" s="2"/>
      <c r="B75" s="2"/>
      <c r="C75" s="60" t="s">
        <v>49</v>
      </c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2"/>
      <c r="Q75" s="2"/>
      <c r="R75" s="164"/>
      <c r="S75" s="164"/>
      <c r="T75" s="164"/>
      <c r="U75" s="2"/>
    </row>
    <row r="76" spans="1:21" ht="18.75" customHeight="1" x14ac:dyDescent="0.25">
      <c r="A76" s="2"/>
      <c r="B76" s="2"/>
      <c r="C76" s="63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5"/>
      <c r="Q76" s="2"/>
      <c r="R76" s="2"/>
      <c r="S76" s="2"/>
      <c r="T76" s="2"/>
      <c r="U76" s="2"/>
    </row>
    <row r="77" spans="1:21" ht="15" hidden="1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spans="1:21" ht="19.5" hidden="1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spans="1:21" ht="15" hidden="1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spans="1:21" ht="15" hidden="1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spans="1:21" ht="15" hidden="1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spans="1:21" ht="15" hidden="1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spans="1:21" ht="15.75" hidden="1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spans="1:21" ht="21" hidden="1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spans="1:21" ht="15" hidden="1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spans="1:21" ht="19.5" hidden="1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spans="1:21" ht="15" hidden="1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spans="1:21" ht="15.75" hidden="1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spans="1:21" ht="21" hidden="1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spans="1:21" hidden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spans="1:21" hidden="1" x14ac:dyDescent="0.25">
      <c r="A91" s="1"/>
      <c r="B91" s="1"/>
      <c r="C91" s="1"/>
      <c r="D91" s="1"/>
      <c r="E91" s="1">
        <v>0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1" hidden="1" x14ac:dyDescent="0.25">
      <c r="A92" s="1"/>
      <c r="B92" s="1"/>
      <c r="C92" s="1"/>
      <c r="D92" s="1">
        <v>1</v>
      </c>
      <c r="E92" s="1">
        <v>1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1" hidden="1" x14ac:dyDescent="0.25">
      <c r="A93" s="1"/>
      <c r="B93" s="1"/>
      <c r="C93" s="1"/>
      <c r="D93" s="1">
        <v>2</v>
      </c>
      <c r="E93" s="1">
        <v>2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1" hidden="1" x14ac:dyDescent="0.25">
      <c r="A94" s="1"/>
      <c r="B94" s="1"/>
      <c r="C94" s="1"/>
      <c r="D94" s="1">
        <v>3</v>
      </c>
      <c r="E94" s="1">
        <v>3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1" hidden="1" x14ac:dyDescent="0.25">
      <c r="A95" s="1"/>
      <c r="B95" s="1"/>
      <c r="C95" s="1"/>
      <c r="D95" s="1">
        <v>4</v>
      </c>
      <c r="E95" s="1">
        <v>4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1" hidden="1" x14ac:dyDescent="0.25">
      <c r="A96" s="1"/>
      <c r="B96" s="1"/>
      <c r="C96" s="1"/>
      <c r="D96" s="1">
        <v>5</v>
      </c>
      <c r="E96" s="1">
        <v>5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idden="1" x14ac:dyDescent="0.25">
      <c r="A97" s="1"/>
      <c r="B97" s="1"/>
      <c r="C97" s="1"/>
      <c r="D97" s="1">
        <v>6</v>
      </c>
      <c r="E97" s="1">
        <v>6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idden="1" x14ac:dyDescent="0.25">
      <c r="A98" s="1"/>
      <c r="B98" s="1"/>
      <c r="C98" s="1"/>
      <c r="D98" s="1">
        <v>7</v>
      </c>
      <c r="E98" s="1">
        <v>7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idden="1" x14ac:dyDescent="0.25">
      <c r="A99" s="1"/>
      <c r="B99" s="1"/>
      <c r="C99" s="1"/>
      <c r="D99" s="1">
        <v>8</v>
      </c>
      <c r="E99" s="1">
        <v>8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idden="1" x14ac:dyDescent="0.25">
      <c r="A100" s="1"/>
      <c r="B100" s="1"/>
      <c r="C100" s="1"/>
      <c r="D100" s="1">
        <v>9</v>
      </c>
      <c r="E100" s="1">
        <v>9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idden="1" x14ac:dyDescent="0.25">
      <c r="A101" s="1"/>
      <c r="B101" s="1"/>
      <c r="C101" s="1"/>
      <c r="D101" s="1">
        <v>10</v>
      </c>
      <c r="E101" s="1">
        <v>10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idden="1" x14ac:dyDescent="0.25">
      <c r="A102" s="1"/>
      <c r="B102" s="1"/>
      <c r="C102" s="1"/>
      <c r="D102" s="1">
        <v>11</v>
      </c>
      <c r="E102" s="1">
        <v>11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idden="1" x14ac:dyDescent="0.25">
      <c r="A103" s="1"/>
      <c r="B103" s="1"/>
      <c r="C103" s="1"/>
      <c r="D103" s="1">
        <v>12</v>
      </c>
      <c r="E103" s="1">
        <v>12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idden="1" x14ac:dyDescent="0.25">
      <c r="A104" s="1"/>
      <c r="B104" s="1"/>
      <c r="C104" s="1"/>
      <c r="D104" s="1">
        <v>13</v>
      </c>
      <c r="E104" s="1">
        <v>13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idden="1" x14ac:dyDescent="0.25">
      <c r="A105" s="1"/>
      <c r="B105" s="1"/>
      <c r="C105" s="1"/>
      <c r="D105" s="1">
        <v>14</v>
      </c>
      <c r="E105" s="1">
        <v>14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idden="1" x14ac:dyDescent="0.25">
      <c r="A106" s="1"/>
      <c r="B106" s="1"/>
      <c r="C106" s="1"/>
      <c r="D106" s="1"/>
      <c r="E106" s="1">
        <v>15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idden="1" x14ac:dyDescent="0.25">
      <c r="A107" s="1"/>
      <c r="B107" s="1"/>
      <c r="C107" s="1"/>
      <c r="D107" s="1"/>
      <c r="E107" s="1">
        <v>16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idden="1" x14ac:dyDescent="0.25">
      <c r="A108" s="1"/>
      <c r="B108" s="1"/>
      <c r="C108" s="1"/>
      <c r="D108" s="1"/>
      <c r="E108" s="1">
        <v>17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idden="1" x14ac:dyDescent="0.25">
      <c r="A109" s="1"/>
      <c r="B109" s="1"/>
      <c r="C109" s="1"/>
      <c r="D109" s="1"/>
      <c r="E109" s="1">
        <v>18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idden="1" x14ac:dyDescent="0.25">
      <c r="A110" s="1"/>
      <c r="B110" s="1"/>
      <c r="C110" s="1"/>
      <c r="D110" s="1"/>
      <c r="E110" s="1">
        <v>19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idden="1" x14ac:dyDescent="0.25">
      <c r="A111" s="1"/>
      <c r="B111" s="1"/>
      <c r="C111" s="1"/>
      <c r="D111" s="1"/>
      <c r="E111" s="1">
        <v>20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idden="1" x14ac:dyDescent="0.25">
      <c r="A112" s="1"/>
      <c r="B112" s="1"/>
      <c r="C112" s="1"/>
      <c r="D112" s="1"/>
      <c r="E112" s="1">
        <v>21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idden="1" x14ac:dyDescent="0.25">
      <c r="A113" s="1"/>
      <c r="B113" s="1"/>
      <c r="C113" s="1"/>
      <c r="D113" s="1"/>
      <c r="E113" s="1">
        <v>22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idden="1" x14ac:dyDescent="0.25">
      <c r="A114" s="1"/>
      <c r="B114" s="1"/>
      <c r="C114" s="1"/>
      <c r="D114" s="1"/>
      <c r="E114" s="1">
        <v>23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idden="1" x14ac:dyDescent="0.25">
      <c r="A115" s="1"/>
      <c r="B115" s="1"/>
      <c r="C115" s="1"/>
      <c r="D115" s="1"/>
      <c r="E115" s="1">
        <v>24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idden="1" x14ac:dyDescent="0.25">
      <c r="A116" s="1"/>
      <c r="B116" s="1"/>
      <c r="C116" s="1"/>
      <c r="D116" s="1"/>
      <c r="E116" s="1">
        <v>25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idden="1" x14ac:dyDescent="0.25">
      <c r="A117" s="1"/>
      <c r="B117" s="1"/>
      <c r="C117" s="1"/>
      <c r="D117" s="1"/>
      <c r="E117" s="1">
        <v>26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idden="1" x14ac:dyDescent="0.25">
      <c r="A118" s="1"/>
      <c r="B118" s="1"/>
      <c r="C118" s="1"/>
      <c r="D118" s="1"/>
      <c r="E118" s="1">
        <v>27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idden="1" x14ac:dyDescent="0.25">
      <c r="A119" s="1"/>
      <c r="B119" s="1"/>
      <c r="C119" s="1"/>
      <c r="D119" s="1"/>
      <c r="E119" s="1">
        <v>28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idden="1" x14ac:dyDescent="0.25">
      <c r="A120" s="1"/>
      <c r="B120" s="1"/>
      <c r="C120" s="1"/>
      <c r="D120" s="1"/>
      <c r="E120" s="1">
        <v>29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idden="1" x14ac:dyDescent="0.25">
      <c r="A121" s="1"/>
      <c r="B121" s="1"/>
      <c r="C121" s="1"/>
      <c r="D121" s="1"/>
      <c r="E121" s="1">
        <v>30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idden="1" x14ac:dyDescent="0.25">
      <c r="A122" s="1"/>
      <c r="B122" s="1"/>
      <c r="C122" s="1"/>
      <c r="D122" s="1"/>
      <c r="E122" s="1">
        <v>31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idden="1" x14ac:dyDescent="0.25">
      <c r="A123" s="1"/>
      <c r="B123" s="1"/>
      <c r="C123" s="1"/>
      <c r="D123" s="1"/>
      <c r="E123" s="1">
        <v>32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idden="1" x14ac:dyDescent="0.25">
      <c r="A124" s="1"/>
      <c r="B124" s="1"/>
      <c r="C124" s="1"/>
      <c r="D124" s="1"/>
      <c r="E124" s="1">
        <v>33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idden="1" x14ac:dyDescent="0.25">
      <c r="A125" s="1"/>
      <c r="B125" s="1"/>
      <c r="C125" s="1"/>
      <c r="D125" s="1"/>
      <c r="E125" s="1">
        <v>34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idden="1" x14ac:dyDescent="0.25">
      <c r="A126" s="1"/>
      <c r="B126" s="1"/>
      <c r="C126" s="1"/>
      <c r="D126" s="1"/>
      <c r="E126" s="1">
        <v>35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idden="1" x14ac:dyDescent="0.25">
      <c r="A127" s="1"/>
      <c r="B127" s="1"/>
      <c r="C127" s="1"/>
      <c r="D127" s="1"/>
      <c r="E127" s="1">
        <v>36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idden="1" x14ac:dyDescent="0.25">
      <c r="A128" s="1"/>
      <c r="B128" s="1"/>
      <c r="C128" s="1"/>
      <c r="D128" s="1"/>
      <c r="E128" s="1">
        <v>37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idden="1" x14ac:dyDescent="0.25">
      <c r="A129" s="1"/>
      <c r="B129" s="1"/>
      <c r="C129" s="1"/>
      <c r="D129" s="1"/>
      <c r="E129" s="1">
        <v>38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idden="1" x14ac:dyDescent="0.25">
      <c r="A130" s="1"/>
      <c r="B130" s="1"/>
      <c r="C130" s="1"/>
      <c r="D130" s="1"/>
      <c r="E130" s="1">
        <v>39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idden="1" x14ac:dyDescent="0.25">
      <c r="A131" s="1"/>
      <c r="B131" s="1"/>
      <c r="C131" s="1"/>
      <c r="D131" s="1"/>
      <c r="E131" s="1">
        <v>40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idden="1" x14ac:dyDescent="0.25">
      <c r="A132" s="1"/>
      <c r="B132" s="1"/>
      <c r="C132" s="1"/>
      <c r="D132" s="1"/>
      <c r="E132" s="1">
        <v>41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idden="1" x14ac:dyDescent="0.25">
      <c r="A133" s="1"/>
      <c r="B133" s="1"/>
      <c r="C133" s="1"/>
      <c r="D133" s="1"/>
      <c r="E133" s="1">
        <v>42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idden="1" x14ac:dyDescent="0.25">
      <c r="A134" s="1"/>
      <c r="B134" s="1"/>
      <c r="C134" s="1"/>
      <c r="D134" s="1"/>
      <c r="E134" s="1">
        <v>43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idden="1" x14ac:dyDescent="0.25">
      <c r="A135" s="1"/>
      <c r="B135" s="1"/>
      <c r="C135" s="1"/>
      <c r="D135" s="1"/>
      <c r="E135" s="1">
        <v>44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idden="1" x14ac:dyDescent="0.25">
      <c r="A136" s="1"/>
      <c r="B136" s="1"/>
      <c r="C136" s="1"/>
      <c r="D136" s="1"/>
      <c r="E136" s="1">
        <v>45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idden="1" x14ac:dyDescent="0.25">
      <c r="A137" s="1"/>
      <c r="B137" s="1"/>
      <c r="C137" s="1"/>
      <c r="D137" s="1"/>
      <c r="E137" s="1">
        <v>46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idden="1" x14ac:dyDescent="0.25">
      <c r="A138" s="1"/>
      <c r="B138" s="1"/>
      <c r="C138" s="1"/>
      <c r="D138" s="1"/>
      <c r="E138" s="1">
        <v>47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idden="1" x14ac:dyDescent="0.25">
      <c r="A139" s="1"/>
      <c r="B139" s="1"/>
      <c r="C139" s="1"/>
      <c r="D139" s="1"/>
      <c r="E139" s="1">
        <v>48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idden="1" x14ac:dyDescent="0.25">
      <c r="A140" s="1"/>
      <c r="B140" s="1"/>
      <c r="C140" s="1"/>
      <c r="D140" s="1"/>
      <c r="E140" s="1">
        <v>49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idden="1" x14ac:dyDescent="0.25">
      <c r="A141" s="1"/>
      <c r="B141" s="1"/>
      <c r="C141" s="1"/>
      <c r="D141" s="1"/>
      <c r="E141" s="1">
        <v>50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idden="1" x14ac:dyDescent="0.25">
      <c r="A142" s="1"/>
      <c r="B142" s="1"/>
      <c r="C142" s="1"/>
      <c r="D142" s="1"/>
      <c r="E142" s="1">
        <v>51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idden="1" x14ac:dyDescent="0.25">
      <c r="A143" s="1"/>
      <c r="B143" s="1"/>
      <c r="C143" s="1"/>
      <c r="D143" s="1"/>
      <c r="E143" s="1">
        <v>52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idden="1" x14ac:dyDescent="0.25">
      <c r="A144" s="1"/>
      <c r="B144" s="1"/>
      <c r="C144" s="1"/>
      <c r="D144" s="1"/>
      <c r="E144" s="1">
        <v>53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idden="1" x14ac:dyDescent="0.25">
      <c r="A145" s="1"/>
      <c r="B145" s="1"/>
      <c r="C145" s="1"/>
      <c r="D145" s="1"/>
      <c r="E145" s="1">
        <v>54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idden="1" x14ac:dyDescent="0.25">
      <c r="A146" s="1"/>
      <c r="B146" s="1"/>
      <c r="C146" s="1"/>
      <c r="D146" s="1"/>
      <c r="E146" s="1">
        <v>55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idden="1" x14ac:dyDescent="0.25">
      <c r="A147" s="1"/>
      <c r="B147" s="1"/>
      <c r="C147" s="1"/>
      <c r="D147" s="1"/>
      <c r="E147" s="1">
        <v>56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idden="1" x14ac:dyDescent="0.25">
      <c r="A148" s="1"/>
      <c r="B148" s="1"/>
      <c r="C148" s="1"/>
      <c r="D148" s="1"/>
      <c r="E148" s="1">
        <v>57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idden="1" x14ac:dyDescent="0.25">
      <c r="A149" s="1"/>
      <c r="B149" s="1"/>
      <c r="C149" s="1"/>
      <c r="D149" s="1"/>
      <c r="E149" s="1">
        <v>58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idden="1" x14ac:dyDescent="0.25">
      <c r="A150" s="1"/>
      <c r="B150" s="1"/>
      <c r="C150" s="1"/>
      <c r="D150" s="1"/>
      <c r="E150" s="1">
        <v>59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idden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idden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idden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idden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idden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idden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idden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idden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idden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idden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idden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idden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idden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idden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idden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idden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idden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idden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idden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idden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idden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idden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idden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idden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idden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idden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idden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idden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idden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idden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idden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idden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idden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idden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idden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idden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idden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idden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idden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idden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idden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idden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idden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idden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idden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idden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idden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idden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idden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idden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idden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idden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idden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idden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idden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idden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idden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idden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idden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idden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idden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idden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idden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idden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idden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idden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idden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idden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idden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idden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idden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idden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idden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idden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idden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idden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idden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idden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idden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idden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idden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idden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idden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idden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idden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idden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idden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idden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idden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idden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idden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idden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idden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idden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idden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idden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idden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idden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idden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idden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idden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idden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idden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idden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idden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idden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idden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idden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idden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idden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idden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idden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idden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idden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idden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idden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idden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idden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idden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idden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idden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idden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idden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idden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idden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idden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idden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idden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idden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idden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idden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idden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idden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idden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idden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idden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idden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idden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idden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idden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idden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idden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idden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idden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idden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idden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idden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idden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idden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idden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idden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idden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idden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idden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idden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idden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idden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idden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idden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idden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idden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idden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idden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idden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idden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idden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idden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idden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idden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idden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idden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idden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idden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idden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idden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idden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idden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idden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idden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idden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idden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idden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idden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idden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idden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idden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idden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idden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idden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idden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idden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idden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idden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idden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idden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idden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idden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idden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idden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idden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idden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idden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idden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idden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idden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idden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idden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idden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idden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idden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idden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idden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idden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idden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idden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idden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idden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idden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idden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idden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</sheetData>
  <sheetProtection algorithmName="SHA-512" hashValue="bB9pqWm99Y8bfk2B/YyCq4dtLeqeU5waS6B/DiQNgqigOz0C9KMO0CXaGLzjFv8wtJ/EsouuclDMbk088KcVHA==" saltValue="YbMG8QX82pey1PTw8czs2g==" spinCount="100000" sheet="1" objects="1" scenarios="1"/>
  <mergeCells count="94">
    <mergeCell ref="A1:U1"/>
    <mergeCell ref="A6:B6"/>
    <mergeCell ref="C6:E6"/>
    <mergeCell ref="G6:H6"/>
    <mergeCell ref="I6:M6"/>
    <mergeCell ref="O6:P6"/>
    <mergeCell ref="Q6:T6"/>
    <mergeCell ref="C18:S18"/>
    <mergeCell ref="A8:D8"/>
    <mergeCell ref="H8:K8"/>
    <mergeCell ref="O8:R8"/>
    <mergeCell ref="A10:D10"/>
    <mergeCell ref="H10:K10"/>
    <mergeCell ref="O10:R10"/>
    <mergeCell ref="B12:T13"/>
    <mergeCell ref="A15:B16"/>
    <mergeCell ref="F15:H15"/>
    <mergeCell ref="K15:M15"/>
    <mergeCell ref="P15:R15"/>
    <mergeCell ref="Q24:R24"/>
    <mergeCell ref="F20:I22"/>
    <mergeCell ref="O20:R22"/>
    <mergeCell ref="F23:G23"/>
    <mergeCell ref="H23:I23"/>
    <mergeCell ref="O23:P23"/>
    <mergeCell ref="Q23:R23"/>
    <mergeCell ref="C24:E24"/>
    <mergeCell ref="F24:G24"/>
    <mergeCell ref="H24:I24"/>
    <mergeCell ref="L24:N24"/>
    <mergeCell ref="O24:P24"/>
    <mergeCell ref="C26:S26"/>
    <mergeCell ref="K28:L28"/>
    <mergeCell ref="M28:N28"/>
    <mergeCell ref="H29:J29"/>
    <mergeCell ref="K29:L29"/>
    <mergeCell ref="M29:N29"/>
    <mergeCell ref="Q37:R37"/>
    <mergeCell ref="C31:S31"/>
    <mergeCell ref="F33:I35"/>
    <mergeCell ref="O33:R35"/>
    <mergeCell ref="F36:G36"/>
    <mergeCell ref="H36:I36"/>
    <mergeCell ref="O36:P36"/>
    <mergeCell ref="Q36:R36"/>
    <mergeCell ref="C37:E37"/>
    <mergeCell ref="F37:G37"/>
    <mergeCell ref="H37:I37"/>
    <mergeCell ref="L37:N37"/>
    <mergeCell ref="O37:P37"/>
    <mergeCell ref="B39:N40"/>
    <mergeCell ref="O39:Q40"/>
    <mergeCell ref="R39:S40"/>
    <mergeCell ref="A42:B43"/>
    <mergeCell ref="F42:H42"/>
    <mergeCell ref="K42:M42"/>
    <mergeCell ref="P42:R42"/>
    <mergeCell ref="Q51:R51"/>
    <mergeCell ref="C45:S45"/>
    <mergeCell ref="F47:I49"/>
    <mergeCell ref="O47:R49"/>
    <mergeCell ref="F50:G50"/>
    <mergeCell ref="H50:I50"/>
    <mergeCell ref="O50:P50"/>
    <mergeCell ref="Q50:R50"/>
    <mergeCell ref="C51:E51"/>
    <mergeCell ref="F51:G51"/>
    <mergeCell ref="H51:I51"/>
    <mergeCell ref="L51:N51"/>
    <mergeCell ref="O51:P51"/>
    <mergeCell ref="O63:P63"/>
    <mergeCell ref="Q63:R63"/>
    <mergeCell ref="C53:S53"/>
    <mergeCell ref="K55:L55"/>
    <mergeCell ref="M55:N55"/>
    <mergeCell ref="H56:J56"/>
    <mergeCell ref="K56:L56"/>
    <mergeCell ref="M56:N56"/>
    <mergeCell ref="C66:P66"/>
    <mergeCell ref="C67:P73"/>
    <mergeCell ref="R67:T75"/>
    <mergeCell ref="B3:T4"/>
    <mergeCell ref="C75:P76"/>
    <mergeCell ref="C64:E64"/>
    <mergeCell ref="F64:G64"/>
    <mergeCell ref="H64:I64"/>
    <mergeCell ref="L64:N64"/>
    <mergeCell ref="O64:P64"/>
    <mergeCell ref="Q64:R64"/>
    <mergeCell ref="C58:S58"/>
    <mergeCell ref="F60:I62"/>
    <mergeCell ref="O60:R62"/>
    <mergeCell ref="F63:G63"/>
    <mergeCell ref="H63:I63"/>
  </mergeCells>
  <dataValidations count="2">
    <dataValidation type="list" allowBlank="1" showInputMessage="1" showErrorMessage="1" sqref="D15 D42">
      <formula1>$E$91:$E$150</formula1>
    </dataValidation>
    <dataValidation type="list" allowBlank="1" showInputMessage="1" showErrorMessage="1" sqref="C15 C42">
      <formula1>$D$92:$D$105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4"/>
  <sheetViews>
    <sheetView zoomScaleNormal="100" workbookViewId="0">
      <selection activeCell="M48" sqref="M48:N48"/>
    </sheetView>
  </sheetViews>
  <sheetFormatPr defaultColWidth="0" defaultRowHeight="15" zeroHeight="1" x14ac:dyDescent="0.25"/>
  <cols>
    <col min="1" max="21" width="9.140625" customWidth="1"/>
    <col min="22" max="16384" width="9.140625" hidden="1"/>
  </cols>
  <sheetData>
    <row r="1" spans="1:21" s="12" customFormat="1" ht="23.25" customHeight="1" x14ac:dyDescent="0.25">
      <c r="A1" s="199" t="s">
        <v>42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</row>
    <row r="2" spans="1:21" s="10" customFormat="1" ht="9" customHeight="1" x14ac:dyDescent="0.25">
      <c r="A2" s="2"/>
      <c r="B2" s="2"/>
      <c r="C2" s="2"/>
      <c r="D2" s="2"/>
      <c r="E2" s="2"/>
      <c r="F2" s="1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s="10" customFormat="1" ht="15" customHeight="1" x14ac:dyDescent="0.25">
      <c r="A3" s="2"/>
      <c r="B3" s="54" t="s">
        <v>30</v>
      </c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6"/>
      <c r="U3" s="2"/>
    </row>
    <row r="4" spans="1:21" s="10" customFormat="1" ht="15" customHeight="1" x14ac:dyDescent="0.25">
      <c r="A4" s="2"/>
      <c r="B4" s="57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9"/>
      <c r="U4" s="2"/>
    </row>
    <row r="5" spans="1:21" s="10" customFormat="1" ht="10.5" customHeight="1" x14ac:dyDescent="0.25">
      <c r="A5" s="2"/>
      <c r="B5" s="2"/>
      <c r="C5" s="2"/>
      <c r="D5" s="2"/>
      <c r="E5" s="2"/>
      <c r="F5" s="1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s="1" customFormat="1" ht="18" customHeight="1" x14ac:dyDescent="0.25">
      <c r="A6" s="122" t="s">
        <v>4</v>
      </c>
      <c r="B6" s="122"/>
      <c r="C6" s="123"/>
      <c r="D6" s="124"/>
      <c r="E6" s="125"/>
      <c r="F6" s="8"/>
      <c r="G6" s="119" t="s">
        <v>6</v>
      </c>
      <c r="H6" s="121"/>
      <c r="I6" s="129"/>
      <c r="J6" s="130"/>
      <c r="K6" s="130"/>
      <c r="L6" s="130"/>
      <c r="M6" s="131"/>
      <c r="N6" s="8"/>
      <c r="O6" s="119" t="s">
        <v>7</v>
      </c>
      <c r="P6" s="121"/>
      <c r="Q6" s="126"/>
      <c r="R6" s="127"/>
      <c r="S6" s="127"/>
      <c r="T6" s="128"/>
      <c r="U6" s="2"/>
    </row>
    <row r="7" spans="1:21" ht="10.5" customHeight="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2"/>
    </row>
    <row r="8" spans="1:21" ht="29.25" customHeight="1" x14ac:dyDescent="0.25">
      <c r="A8" s="119" t="s">
        <v>43</v>
      </c>
      <c r="B8" s="120"/>
      <c r="C8" s="120"/>
      <c r="D8" s="121"/>
      <c r="E8" s="14"/>
      <c r="F8" s="8"/>
      <c r="G8" s="8"/>
      <c r="H8" s="119" t="s">
        <v>8</v>
      </c>
      <c r="I8" s="120"/>
      <c r="J8" s="120"/>
      <c r="K8" s="121"/>
      <c r="L8" s="20"/>
      <c r="M8" s="8"/>
      <c r="N8" s="8"/>
      <c r="O8" s="119" t="s">
        <v>9</v>
      </c>
      <c r="P8" s="120"/>
      <c r="Q8" s="120"/>
      <c r="R8" s="121"/>
      <c r="S8" s="20"/>
      <c r="T8" s="2"/>
      <c r="U8" s="2"/>
    </row>
    <row r="9" spans="1:21" ht="10.5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2"/>
    </row>
    <row r="10" spans="1:21" ht="29.25" customHeight="1" x14ac:dyDescent="0.25">
      <c r="A10" s="119" t="s">
        <v>44</v>
      </c>
      <c r="B10" s="120"/>
      <c r="C10" s="120"/>
      <c r="D10" s="121"/>
      <c r="E10" s="14"/>
      <c r="F10" s="8"/>
      <c r="G10" s="9"/>
      <c r="H10" s="119" t="s">
        <v>10</v>
      </c>
      <c r="I10" s="120"/>
      <c r="J10" s="120"/>
      <c r="K10" s="121"/>
      <c r="L10" s="14"/>
      <c r="M10" s="8"/>
      <c r="N10" s="8"/>
      <c r="O10" s="119" t="s">
        <v>11</v>
      </c>
      <c r="P10" s="120"/>
      <c r="Q10" s="120"/>
      <c r="R10" s="121"/>
      <c r="S10" s="14"/>
      <c r="T10" s="2"/>
      <c r="U10" s="2"/>
    </row>
    <row r="11" spans="1:21" ht="16.5" customHeight="1" x14ac:dyDescent="0.25">
      <c r="A11" s="2"/>
      <c r="B11" s="2"/>
      <c r="C11" s="2"/>
      <c r="D11" s="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0.5" customHeight="1" x14ac:dyDescent="0.25">
      <c r="A12" s="2"/>
      <c r="B12" s="54" t="s">
        <v>31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6"/>
      <c r="U12" s="2"/>
    </row>
    <row r="13" spans="1:21" ht="19.5" customHeight="1" x14ac:dyDescent="0.25">
      <c r="A13" s="2"/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9"/>
      <c r="U13" s="2"/>
    </row>
    <row r="14" spans="1:21" ht="10.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6.75" customHeight="1" x14ac:dyDescent="0.25">
      <c r="A15" s="132" t="s">
        <v>45</v>
      </c>
      <c r="B15" s="133"/>
      <c r="C15" s="21"/>
      <c r="D15" s="21"/>
      <c r="E15" s="6"/>
      <c r="F15" s="105" t="s">
        <v>12</v>
      </c>
      <c r="G15" s="106"/>
      <c r="H15" s="107"/>
      <c r="I15" s="14"/>
      <c r="J15" s="6"/>
      <c r="K15" s="105" t="s">
        <v>3</v>
      </c>
      <c r="L15" s="106"/>
      <c r="M15" s="107"/>
      <c r="N15" s="14"/>
      <c r="O15" s="6"/>
      <c r="P15" s="152" t="s">
        <v>2</v>
      </c>
      <c r="Q15" s="153"/>
      <c r="R15" s="154"/>
      <c r="S15" s="15">
        <f>I15+N15</f>
        <v>0</v>
      </c>
      <c r="T15" s="2"/>
      <c r="U15" s="2"/>
    </row>
    <row r="16" spans="1:21" ht="14.25" customHeight="1" x14ac:dyDescent="0.25">
      <c r="A16" s="134"/>
      <c r="B16" s="135"/>
      <c r="C16" s="17" t="s">
        <v>26</v>
      </c>
      <c r="D16" s="17" t="s">
        <v>27</v>
      </c>
      <c r="E16" s="6"/>
      <c r="F16" s="2"/>
      <c r="G16" s="2"/>
      <c r="H16" s="2"/>
      <c r="I16" s="2"/>
      <c r="J16" s="6"/>
      <c r="K16" s="2"/>
      <c r="L16" s="2"/>
      <c r="M16" s="2"/>
      <c r="N16" s="2"/>
      <c r="O16" s="6"/>
      <c r="P16" s="2"/>
      <c r="Q16" s="2"/>
      <c r="R16" s="2"/>
      <c r="S16" s="2"/>
      <c r="T16" s="2"/>
      <c r="U16" s="2"/>
    </row>
    <row r="17" spans="1:23" ht="6.75" customHeight="1" x14ac:dyDescent="0.25">
      <c r="A17" s="5"/>
      <c r="B17" s="5"/>
      <c r="C17" s="5"/>
      <c r="D17" s="5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3" ht="28.5" customHeight="1" x14ac:dyDescent="0.25">
      <c r="A18" s="2"/>
      <c r="B18" s="2"/>
      <c r="C18" s="102" t="s">
        <v>46</v>
      </c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4"/>
      <c r="T18" s="2"/>
      <c r="U18" s="2"/>
    </row>
    <row r="19" spans="1:23" ht="1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3" ht="15" customHeight="1" x14ac:dyDescent="0.25">
      <c r="A20" s="2"/>
      <c r="B20" s="2"/>
      <c r="C20" s="2"/>
      <c r="D20" s="2"/>
      <c r="E20" s="2"/>
      <c r="F20" s="108" t="s">
        <v>15</v>
      </c>
      <c r="G20" s="109"/>
      <c r="H20" s="109"/>
      <c r="I20" s="110"/>
      <c r="J20" s="2"/>
      <c r="K20" s="2"/>
      <c r="L20" s="2"/>
      <c r="M20" s="2"/>
      <c r="N20" s="2"/>
      <c r="O20" s="108" t="s">
        <v>18</v>
      </c>
      <c r="P20" s="109"/>
      <c r="Q20" s="109"/>
      <c r="R20" s="110"/>
      <c r="S20" s="2"/>
      <c r="T20" s="2"/>
      <c r="U20" s="2"/>
      <c r="V20" s="2"/>
      <c r="W20" s="2"/>
    </row>
    <row r="21" spans="1:23" ht="15" customHeight="1" x14ac:dyDescent="0.25">
      <c r="A21" s="2"/>
      <c r="B21" s="2"/>
      <c r="C21" s="2"/>
      <c r="D21" s="2"/>
      <c r="E21" s="2"/>
      <c r="F21" s="111"/>
      <c r="G21" s="112"/>
      <c r="H21" s="112"/>
      <c r="I21" s="113"/>
      <c r="J21" s="2"/>
      <c r="K21" s="2"/>
      <c r="L21" s="2"/>
      <c r="M21" s="2"/>
      <c r="N21" s="2"/>
      <c r="O21" s="111"/>
      <c r="P21" s="112"/>
      <c r="Q21" s="112"/>
      <c r="R21" s="113"/>
      <c r="S21" s="2"/>
      <c r="T21" s="2"/>
      <c r="U21" s="2"/>
      <c r="V21" s="2"/>
      <c r="W21" s="2"/>
    </row>
    <row r="22" spans="1:23" ht="15" customHeight="1" x14ac:dyDescent="0.25">
      <c r="A22" s="2"/>
      <c r="B22" s="2"/>
      <c r="C22" s="2"/>
      <c r="D22" s="2"/>
      <c r="E22" s="2"/>
      <c r="F22" s="114"/>
      <c r="G22" s="115"/>
      <c r="H22" s="115"/>
      <c r="I22" s="116"/>
      <c r="J22" s="2"/>
      <c r="K22" s="2"/>
      <c r="L22" s="2"/>
      <c r="M22" s="2"/>
      <c r="N22" s="2"/>
      <c r="O22" s="114"/>
      <c r="P22" s="115"/>
      <c r="Q22" s="115"/>
      <c r="R22" s="116"/>
      <c r="S22" s="2"/>
      <c r="T22" s="2"/>
      <c r="U22" s="2"/>
      <c r="V22" s="2"/>
      <c r="W22" s="2"/>
    </row>
    <row r="23" spans="1:23" ht="31.5" customHeight="1" x14ac:dyDescent="0.25">
      <c r="A23" s="2"/>
      <c r="B23" s="2"/>
      <c r="C23" s="2"/>
      <c r="D23" s="2"/>
      <c r="E23" s="2"/>
      <c r="F23" s="105" t="s">
        <v>16</v>
      </c>
      <c r="G23" s="107"/>
      <c r="H23" s="106" t="s">
        <v>17</v>
      </c>
      <c r="I23" s="107"/>
      <c r="J23" s="2"/>
      <c r="K23" s="2"/>
      <c r="L23" s="2"/>
      <c r="M23" s="2"/>
      <c r="N23" s="2"/>
      <c r="O23" s="105" t="s">
        <v>16</v>
      </c>
      <c r="P23" s="107"/>
      <c r="Q23" s="106" t="s">
        <v>17</v>
      </c>
      <c r="R23" s="107"/>
      <c r="S23" s="2"/>
      <c r="T23" s="2"/>
      <c r="U23" s="2"/>
      <c r="V23" s="2"/>
      <c r="W23" s="2"/>
    </row>
    <row r="24" spans="1:23" ht="30" customHeight="1" x14ac:dyDescent="0.25">
      <c r="A24" s="13"/>
      <c r="B24" s="2"/>
      <c r="C24" s="105" t="s">
        <v>14</v>
      </c>
      <c r="D24" s="106"/>
      <c r="E24" s="107"/>
      <c r="F24" s="66"/>
      <c r="G24" s="67"/>
      <c r="H24" s="66"/>
      <c r="I24" s="67"/>
      <c r="J24" s="2"/>
      <c r="K24" s="2"/>
      <c r="L24" s="105" t="s">
        <v>14</v>
      </c>
      <c r="M24" s="106"/>
      <c r="N24" s="107"/>
      <c r="O24" s="186"/>
      <c r="P24" s="187"/>
      <c r="Q24" s="79"/>
      <c r="R24" s="80"/>
      <c r="S24" s="2"/>
      <c r="T24" s="2"/>
      <c r="U24" s="2"/>
      <c r="V24" s="2"/>
      <c r="W24" s="2"/>
    </row>
    <row r="25" spans="1:23" ht="1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3" ht="28.5" customHeight="1" x14ac:dyDescent="0.25">
      <c r="A26" s="2"/>
      <c r="B26" s="2"/>
      <c r="C26" s="102" t="s">
        <v>47</v>
      </c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4"/>
      <c r="T26" s="2"/>
      <c r="U26" s="2"/>
    </row>
    <row r="27" spans="1:23" ht="1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3" ht="31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105" t="s">
        <v>16</v>
      </c>
      <c r="L28" s="107"/>
      <c r="M28" s="106" t="s">
        <v>17</v>
      </c>
      <c r="N28" s="107"/>
      <c r="O28" s="2"/>
      <c r="P28" s="2"/>
      <c r="Q28" s="2"/>
      <c r="R28" s="2"/>
      <c r="S28" s="2"/>
      <c r="T28" s="2"/>
      <c r="U28" s="2"/>
      <c r="V28" s="2"/>
    </row>
    <row r="29" spans="1:23" ht="30" customHeight="1" x14ac:dyDescent="0.25">
      <c r="A29" s="2"/>
      <c r="B29" s="2"/>
      <c r="C29" s="2"/>
      <c r="D29" s="2"/>
      <c r="E29" s="2"/>
      <c r="F29" s="2"/>
      <c r="G29" s="2"/>
      <c r="H29" s="105" t="s">
        <v>14</v>
      </c>
      <c r="I29" s="106"/>
      <c r="J29" s="107"/>
      <c r="K29" s="66"/>
      <c r="L29" s="67"/>
      <c r="M29" s="66"/>
      <c r="N29" s="67"/>
      <c r="O29" s="2"/>
      <c r="P29" s="2"/>
      <c r="Q29" s="2"/>
      <c r="R29" s="2"/>
      <c r="S29" s="2"/>
      <c r="T29" s="2"/>
      <c r="U29" s="2"/>
      <c r="V29" s="22"/>
      <c r="W29" s="23"/>
    </row>
    <row r="30" spans="1:2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3" ht="15" customHeight="1" x14ac:dyDescent="0.25">
      <c r="A31" s="2"/>
      <c r="B31" s="86" t="s">
        <v>32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8"/>
      <c r="O31" s="136" t="s">
        <v>23</v>
      </c>
      <c r="P31" s="197"/>
      <c r="Q31" s="137"/>
      <c r="R31" s="98"/>
      <c r="S31" s="99"/>
      <c r="T31" s="2"/>
      <c r="U31" s="2"/>
    </row>
    <row r="32" spans="1:23" ht="15" customHeight="1" x14ac:dyDescent="0.25">
      <c r="A32" s="2"/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1"/>
      <c r="O32" s="138"/>
      <c r="P32" s="198"/>
      <c r="Q32" s="139"/>
      <c r="R32" s="100"/>
      <c r="S32" s="101"/>
      <c r="T32" s="2"/>
      <c r="U32" s="2"/>
    </row>
    <row r="33" spans="1:21" ht="15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36.75" customHeight="1" x14ac:dyDescent="0.25">
      <c r="A34" s="136" t="s">
        <v>48</v>
      </c>
      <c r="B34" s="137"/>
      <c r="C34" s="21"/>
      <c r="D34" s="21"/>
      <c r="E34" s="6"/>
      <c r="F34" s="39" t="s">
        <v>12</v>
      </c>
      <c r="G34" s="40"/>
      <c r="H34" s="41"/>
      <c r="I34" s="14"/>
      <c r="J34" s="6"/>
      <c r="K34" s="39" t="s">
        <v>3</v>
      </c>
      <c r="L34" s="40"/>
      <c r="M34" s="41"/>
      <c r="N34" s="14"/>
      <c r="O34" s="6"/>
      <c r="P34" s="83" t="s">
        <v>2</v>
      </c>
      <c r="Q34" s="84"/>
      <c r="R34" s="85"/>
      <c r="S34" s="15">
        <f>I34+N34</f>
        <v>0</v>
      </c>
      <c r="T34" s="2"/>
      <c r="U34" s="2"/>
    </row>
    <row r="35" spans="1:21" ht="14.25" customHeight="1" x14ac:dyDescent="0.25">
      <c r="A35" s="138"/>
      <c r="B35" s="139"/>
      <c r="C35" s="19" t="s">
        <v>26</v>
      </c>
      <c r="D35" s="26" t="s">
        <v>27</v>
      </c>
      <c r="E35" s="6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6.75" customHeight="1" x14ac:dyDescent="0.25">
      <c r="A36" s="5"/>
      <c r="B36" s="5"/>
      <c r="C36" s="5"/>
      <c r="D36" s="5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28.5" customHeight="1" x14ac:dyDescent="0.25">
      <c r="A37" s="2"/>
      <c r="B37" s="2"/>
      <c r="C37" s="42" t="s">
        <v>46</v>
      </c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4"/>
      <c r="T37" s="2"/>
      <c r="U37" s="2"/>
    </row>
    <row r="38" spans="1:21" ht="15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customHeight="1" x14ac:dyDescent="0.25">
      <c r="A39" s="2"/>
      <c r="B39" s="2"/>
      <c r="C39" s="2"/>
      <c r="D39" s="2"/>
      <c r="E39" s="2"/>
      <c r="F39" s="188" t="s">
        <v>15</v>
      </c>
      <c r="G39" s="189"/>
      <c r="H39" s="189"/>
      <c r="I39" s="190"/>
      <c r="J39" s="2"/>
      <c r="K39" s="2"/>
      <c r="L39" s="2"/>
      <c r="M39" s="2"/>
      <c r="N39" s="2"/>
      <c r="O39" s="188" t="s">
        <v>18</v>
      </c>
      <c r="P39" s="189"/>
      <c r="Q39" s="189"/>
      <c r="R39" s="190"/>
      <c r="S39" s="2"/>
      <c r="T39" s="2"/>
      <c r="U39" s="2"/>
    </row>
    <row r="40" spans="1:21" ht="15" customHeight="1" x14ac:dyDescent="0.25">
      <c r="A40" s="2"/>
      <c r="B40" s="2"/>
      <c r="C40" s="2"/>
      <c r="D40" s="2"/>
      <c r="E40" s="2"/>
      <c r="F40" s="191"/>
      <c r="G40" s="192"/>
      <c r="H40" s="192"/>
      <c r="I40" s="193"/>
      <c r="J40" s="2"/>
      <c r="K40" s="2"/>
      <c r="L40" s="2"/>
      <c r="M40" s="2"/>
      <c r="N40" s="2"/>
      <c r="O40" s="191"/>
      <c r="P40" s="192"/>
      <c r="Q40" s="192"/>
      <c r="R40" s="193"/>
      <c r="S40" s="2"/>
      <c r="T40" s="2"/>
      <c r="U40" s="2"/>
    </row>
    <row r="41" spans="1:21" ht="15" customHeight="1" x14ac:dyDescent="0.25">
      <c r="A41" s="2"/>
      <c r="B41" s="2"/>
      <c r="C41" s="2"/>
      <c r="D41" s="2"/>
      <c r="E41" s="2"/>
      <c r="F41" s="194"/>
      <c r="G41" s="195"/>
      <c r="H41" s="195"/>
      <c r="I41" s="196"/>
      <c r="J41" s="2"/>
      <c r="K41" s="2"/>
      <c r="L41" s="2"/>
      <c r="M41" s="2"/>
      <c r="N41" s="2"/>
      <c r="O41" s="194"/>
      <c r="P41" s="195"/>
      <c r="Q41" s="195"/>
      <c r="R41" s="196"/>
      <c r="S41" s="2"/>
      <c r="T41" s="2"/>
      <c r="U41" s="2"/>
    </row>
    <row r="42" spans="1:21" ht="31.5" customHeight="1" x14ac:dyDescent="0.25">
      <c r="A42" s="2"/>
      <c r="B42" s="2"/>
      <c r="C42" s="2"/>
      <c r="D42" s="2"/>
      <c r="E42" s="2"/>
      <c r="F42" s="39" t="s">
        <v>16</v>
      </c>
      <c r="G42" s="41"/>
      <c r="H42" s="40" t="s">
        <v>17</v>
      </c>
      <c r="I42" s="41"/>
      <c r="J42" s="2"/>
      <c r="K42" s="2"/>
      <c r="L42" s="2"/>
      <c r="M42" s="2"/>
      <c r="N42" s="2"/>
      <c r="O42" s="39" t="s">
        <v>16</v>
      </c>
      <c r="P42" s="41"/>
      <c r="Q42" s="40" t="s">
        <v>17</v>
      </c>
      <c r="R42" s="41"/>
      <c r="S42" s="2"/>
      <c r="T42" s="2"/>
      <c r="U42" s="2"/>
    </row>
    <row r="43" spans="1:21" ht="30" customHeight="1" x14ac:dyDescent="0.25">
      <c r="A43" s="13"/>
      <c r="B43" s="2"/>
      <c r="C43" s="39" t="s">
        <v>14</v>
      </c>
      <c r="D43" s="40"/>
      <c r="E43" s="41"/>
      <c r="F43" s="66"/>
      <c r="G43" s="67"/>
      <c r="H43" s="66"/>
      <c r="I43" s="67"/>
      <c r="J43" s="2"/>
      <c r="K43" s="2"/>
      <c r="L43" s="39" t="s">
        <v>14</v>
      </c>
      <c r="M43" s="40"/>
      <c r="N43" s="41"/>
      <c r="O43" s="186"/>
      <c r="P43" s="187"/>
      <c r="Q43" s="66"/>
      <c r="R43" s="67"/>
      <c r="S43" s="2"/>
      <c r="T43" s="2"/>
      <c r="U43" s="2"/>
    </row>
    <row r="44" spans="1:21" ht="1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29.25" customHeight="1" x14ac:dyDescent="0.25">
      <c r="A45" s="2"/>
      <c r="B45" s="2"/>
      <c r="C45" s="42" t="s">
        <v>47</v>
      </c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4"/>
      <c r="T45" s="2"/>
      <c r="U45" s="2"/>
    </row>
    <row r="46" spans="1:21" ht="1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31.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183" t="s">
        <v>16</v>
      </c>
      <c r="L47" s="184"/>
      <c r="M47" s="185" t="s">
        <v>17</v>
      </c>
      <c r="N47" s="184"/>
      <c r="O47" s="2"/>
      <c r="P47" s="2"/>
      <c r="Q47" s="2"/>
      <c r="R47" s="2"/>
      <c r="S47" s="2"/>
      <c r="T47" s="2"/>
      <c r="U47" s="2"/>
    </row>
    <row r="48" spans="1:21" ht="30" customHeight="1" x14ac:dyDescent="0.25">
      <c r="A48" s="2"/>
      <c r="B48" s="2"/>
      <c r="C48" s="2"/>
      <c r="D48" s="2"/>
      <c r="E48" s="2"/>
      <c r="F48" s="2"/>
      <c r="G48" s="2"/>
      <c r="H48" s="183" t="s">
        <v>14</v>
      </c>
      <c r="I48" s="185"/>
      <c r="J48" s="184"/>
      <c r="K48" s="79"/>
      <c r="L48" s="80"/>
      <c r="M48" s="66"/>
      <c r="N48" s="67"/>
      <c r="O48" s="2"/>
      <c r="P48" s="2"/>
      <c r="Q48" s="2"/>
      <c r="R48" s="2"/>
      <c r="S48" s="2"/>
      <c r="T48" s="2"/>
      <c r="U48" s="2"/>
    </row>
    <row r="49" spans="1:21" ht="21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" customHeight="1" x14ac:dyDescent="0.25">
      <c r="A50" s="2"/>
      <c r="B50" s="2"/>
      <c r="C50" s="149" t="s">
        <v>1</v>
      </c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1"/>
      <c r="Q50" s="4"/>
      <c r="R50" s="4"/>
      <c r="S50" s="3"/>
      <c r="T50" s="2"/>
      <c r="U50" s="2"/>
    </row>
    <row r="51" spans="1:21" ht="15" customHeight="1" x14ac:dyDescent="0.25">
      <c r="A51" s="2"/>
      <c r="B51" s="2"/>
      <c r="C51" s="169"/>
      <c r="D51" s="170"/>
      <c r="E51" s="170"/>
      <c r="F51" s="170"/>
      <c r="G51" s="170"/>
      <c r="H51" s="170"/>
      <c r="I51" s="170"/>
      <c r="J51" s="170"/>
      <c r="K51" s="170"/>
      <c r="L51" s="170"/>
      <c r="M51" s="170"/>
      <c r="N51" s="170"/>
      <c r="O51" s="170"/>
      <c r="P51" s="171"/>
      <c r="Q51" s="2"/>
      <c r="R51" s="164" t="s">
        <v>0</v>
      </c>
      <c r="S51" s="164"/>
      <c r="T51" s="164"/>
      <c r="U51" s="2"/>
    </row>
    <row r="52" spans="1:21" ht="15.75" customHeight="1" x14ac:dyDescent="0.25">
      <c r="A52" s="2"/>
      <c r="B52" s="2"/>
      <c r="C52" s="172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4"/>
      <c r="Q52" s="2"/>
      <c r="R52" s="164"/>
      <c r="S52" s="164"/>
      <c r="T52" s="164"/>
      <c r="U52" s="2"/>
    </row>
    <row r="53" spans="1:21" ht="15" customHeight="1" x14ac:dyDescent="0.25">
      <c r="A53" s="2"/>
      <c r="B53" s="2"/>
      <c r="C53" s="172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4"/>
      <c r="Q53" s="2"/>
      <c r="R53" s="164"/>
      <c r="S53" s="164"/>
      <c r="T53" s="164"/>
      <c r="U53" s="2"/>
    </row>
    <row r="54" spans="1:21" ht="19.5" customHeight="1" x14ac:dyDescent="0.25">
      <c r="A54" s="2"/>
      <c r="B54" s="2"/>
      <c r="C54" s="172"/>
      <c r="D54" s="173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3"/>
      <c r="P54" s="174"/>
      <c r="Q54" s="2"/>
      <c r="R54" s="164"/>
      <c r="S54" s="164"/>
      <c r="T54" s="164"/>
      <c r="U54" s="2"/>
    </row>
    <row r="55" spans="1:21" ht="15" customHeight="1" x14ac:dyDescent="0.25">
      <c r="A55" s="2"/>
      <c r="B55" s="2"/>
      <c r="C55" s="172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4"/>
      <c r="Q55" s="2"/>
      <c r="R55" s="164"/>
      <c r="S55" s="164"/>
      <c r="T55" s="164"/>
      <c r="U55" s="2"/>
    </row>
    <row r="56" spans="1:21" ht="15" customHeight="1" x14ac:dyDescent="0.25">
      <c r="A56" s="2"/>
      <c r="B56" s="2"/>
      <c r="C56" s="172"/>
      <c r="D56" s="173"/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4"/>
      <c r="Q56" s="2"/>
      <c r="R56" s="164"/>
      <c r="S56" s="164"/>
      <c r="T56" s="164"/>
      <c r="U56" s="2"/>
    </row>
    <row r="57" spans="1:21" ht="15" customHeight="1" x14ac:dyDescent="0.25">
      <c r="A57" s="2"/>
      <c r="B57" s="2"/>
      <c r="C57" s="175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7"/>
      <c r="Q57" s="2"/>
      <c r="R57" s="164"/>
      <c r="S57" s="164"/>
      <c r="T57" s="164"/>
      <c r="U57" s="2"/>
    </row>
    <row r="58" spans="1:21" ht="18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164"/>
      <c r="S58" s="164"/>
      <c r="T58" s="164"/>
      <c r="U58" s="2"/>
    </row>
    <row r="59" spans="1:21" ht="18.75" customHeight="1" x14ac:dyDescent="0.25">
      <c r="A59" s="2"/>
      <c r="B59" s="2"/>
      <c r="C59" s="60" t="s">
        <v>49</v>
      </c>
      <c r="D59" s="178"/>
      <c r="E59" s="178"/>
      <c r="F59" s="178"/>
      <c r="G59" s="178"/>
      <c r="H59" s="178"/>
      <c r="I59" s="178"/>
      <c r="J59" s="178"/>
      <c r="K59" s="178"/>
      <c r="L59" s="178"/>
      <c r="M59" s="178"/>
      <c r="N59" s="178"/>
      <c r="O59" s="178"/>
      <c r="P59" s="179"/>
      <c r="Q59" s="2"/>
      <c r="R59" s="164"/>
      <c r="S59" s="164"/>
      <c r="T59" s="164"/>
      <c r="U59" s="2"/>
    </row>
    <row r="60" spans="1:21" ht="18.75" customHeight="1" x14ac:dyDescent="0.25">
      <c r="A60" s="2"/>
      <c r="B60" s="2"/>
      <c r="C60" s="180"/>
      <c r="D60" s="181"/>
      <c r="E60" s="181"/>
      <c r="F60" s="181"/>
      <c r="G60" s="181"/>
      <c r="H60" s="181"/>
      <c r="I60" s="181"/>
      <c r="J60" s="181"/>
      <c r="K60" s="181"/>
      <c r="L60" s="181"/>
      <c r="M60" s="181"/>
      <c r="N60" s="181"/>
      <c r="O60" s="181"/>
      <c r="P60" s="182"/>
      <c r="Q60" s="2"/>
      <c r="R60" s="2"/>
      <c r="S60" s="2"/>
      <c r="T60" s="2"/>
      <c r="U60" s="2"/>
    </row>
    <row r="61" spans="1:21" ht="15" hidden="1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9.5" hidden="1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" hidden="1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5" hidden="1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5" hidden="1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spans="1:21" ht="15" hidden="1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spans="1:21" ht="15.75" hidden="1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spans="1:21" ht="21" hidden="1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spans="1:21" ht="15" hidden="1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spans="1:21" ht="19.5" hidden="1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spans="1:21" ht="15" hidden="1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spans="1:21" ht="15.75" hidden="1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spans="1:21" ht="21" hidden="1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spans="1:21" hidden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spans="1:21" hidden="1" x14ac:dyDescent="0.25">
      <c r="A75" s="1"/>
      <c r="B75" s="1"/>
      <c r="C75" s="1"/>
      <c r="D75" s="1">
        <v>1</v>
      </c>
      <c r="E75" s="1">
        <v>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</row>
    <row r="76" spans="1:21" hidden="1" x14ac:dyDescent="0.25">
      <c r="A76" s="1"/>
      <c r="B76" s="1"/>
      <c r="C76" s="1"/>
      <c r="D76" s="1">
        <v>2</v>
      </c>
      <c r="E76" s="1">
        <v>1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1" hidden="1" x14ac:dyDescent="0.25">
      <c r="A77" s="1"/>
      <c r="B77" s="1"/>
      <c r="C77" s="1"/>
      <c r="D77" s="1">
        <v>3</v>
      </c>
      <c r="E77" s="1">
        <v>2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1" hidden="1" x14ac:dyDescent="0.25">
      <c r="A78" s="1"/>
      <c r="B78" s="1"/>
      <c r="C78" s="1"/>
      <c r="D78" s="1">
        <v>4</v>
      </c>
      <c r="E78" s="1">
        <v>3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1" hidden="1" x14ac:dyDescent="0.25">
      <c r="A79" s="1"/>
      <c r="B79" s="1"/>
      <c r="C79" s="1"/>
      <c r="D79" s="1">
        <v>5</v>
      </c>
      <c r="E79" s="1">
        <v>4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1" hidden="1" x14ac:dyDescent="0.25">
      <c r="A80" s="1"/>
      <c r="B80" s="1"/>
      <c r="C80" s="1"/>
      <c r="D80" s="1">
        <v>6</v>
      </c>
      <c r="E80" s="1">
        <v>5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hidden="1" x14ac:dyDescent="0.25">
      <c r="A81" s="1"/>
      <c r="B81" s="1"/>
      <c r="C81" s="1"/>
      <c r="D81" s="1">
        <v>7</v>
      </c>
      <c r="E81" s="1">
        <v>6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hidden="1" x14ac:dyDescent="0.25">
      <c r="A82" s="1"/>
      <c r="B82" s="1"/>
      <c r="C82" s="1"/>
      <c r="D82" s="1">
        <v>8</v>
      </c>
      <c r="E82" s="1">
        <v>7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hidden="1" x14ac:dyDescent="0.25">
      <c r="A83" s="1"/>
      <c r="B83" s="1"/>
      <c r="C83" s="1"/>
      <c r="D83" s="1">
        <v>9</v>
      </c>
      <c r="E83" s="1">
        <v>8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hidden="1" x14ac:dyDescent="0.25">
      <c r="A84" s="1"/>
      <c r="B84" s="1"/>
      <c r="C84" s="1"/>
      <c r="D84" s="1">
        <v>10</v>
      </c>
      <c r="E84" s="1">
        <v>9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hidden="1" x14ac:dyDescent="0.25">
      <c r="A85" s="1"/>
      <c r="B85" s="1"/>
      <c r="C85" s="1"/>
      <c r="D85" s="1">
        <v>11</v>
      </c>
      <c r="E85" s="1">
        <v>10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hidden="1" x14ac:dyDescent="0.25">
      <c r="A86" s="1"/>
      <c r="B86" s="1"/>
      <c r="C86" s="1"/>
      <c r="D86" s="1">
        <v>12</v>
      </c>
      <c r="E86" s="1">
        <v>11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hidden="1" x14ac:dyDescent="0.25">
      <c r="A87" s="1"/>
      <c r="B87" s="1"/>
      <c r="C87" s="1"/>
      <c r="D87" s="1">
        <v>13</v>
      </c>
      <c r="E87" s="1">
        <v>12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hidden="1" x14ac:dyDescent="0.25">
      <c r="A88" s="1"/>
      <c r="B88" s="1"/>
      <c r="C88" s="1"/>
      <c r="D88" s="1">
        <v>14</v>
      </c>
      <c r="E88" s="1">
        <v>13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idden="1" x14ac:dyDescent="0.25">
      <c r="A89" s="1"/>
      <c r="B89" s="1"/>
      <c r="C89" s="1"/>
      <c r="D89" s="1"/>
      <c r="E89" s="1">
        <v>14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idden="1" x14ac:dyDescent="0.25">
      <c r="A90" s="1"/>
      <c r="B90" s="1"/>
      <c r="C90" s="1"/>
      <c r="D90" s="1"/>
      <c r="E90" s="1">
        <v>15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idden="1" x14ac:dyDescent="0.25">
      <c r="A91" s="1"/>
      <c r="B91" s="1"/>
      <c r="C91" s="1"/>
      <c r="D91" s="1"/>
      <c r="E91" s="1">
        <v>16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idden="1" x14ac:dyDescent="0.25">
      <c r="A92" s="1"/>
      <c r="B92" s="1"/>
      <c r="C92" s="1"/>
      <c r="D92" s="1"/>
      <c r="E92" s="1">
        <v>17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idden="1" x14ac:dyDescent="0.25">
      <c r="A93" s="1"/>
      <c r="B93" s="1"/>
      <c r="C93" s="1"/>
      <c r="D93" s="1"/>
      <c r="E93" s="1">
        <v>18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idden="1" x14ac:dyDescent="0.25">
      <c r="A94" s="1"/>
      <c r="B94" s="1"/>
      <c r="C94" s="1"/>
      <c r="D94" s="1"/>
      <c r="E94" s="1">
        <v>19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idden="1" x14ac:dyDescent="0.25">
      <c r="A95" s="1"/>
      <c r="B95" s="1"/>
      <c r="C95" s="1"/>
      <c r="D95" s="1"/>
      <c r="E95" s="1">
        <v>20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idden="1" x14ac:dyDescent="0.25">
      <c r="A96" s="1"/>
      <c r="B96" s="1"/>
      <c r="C96" s="1"/>
      <c r="D96" s="1"/>
      <c r="E96" s="1">
        <v>21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idden="1" x14ac:dyDescent="0.25">
      <c r="A97" s="1"/>
      <c r="B97" s="1"/>
      <c r="C97" s="1"/>
      <c r="D97" s="1"/>
      <c r="E97" s="1">
        <v>22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idden="1" x14ac:dyDescent="0.25">
      <c r="A98" s="1"/>
      <c r="B98" s="1"/>
      <c r="C98" s="1"/>
      <c r="D98" s="1"/>
      <c r="E98" s="1">
        <v>23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idden="1" x14ac:dyDescent="0.25">
      <c r="A99" s="1"/>
      <c r="B99" s="1"/>
      <c r="C99" s="1"/>
      <c r="D99" s="1"/>
      <c r="E99" s="1">
        <v>24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idden="1" x14ac:dyDescent="0.25">
      <c r="A100" s="1"/>
      <c r="B100" s="1"/>
      <c r="C100" s="1"/>
      <c r="D100" s="1"/>
      <c r="E100" s="1">
        <v>25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idden="1" x14ac:dyDescent="0.25">
      <c r="A101" s="1"/>
      <c r="B101" s="1"/>
      <c r="C101" s="1"/>
      <c r="D101" s="1"/>
      <c r="E101" s="1">
        <v>26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</row>
    <row r="102" spans="1:20" hidden="1" x14ac:dyDescent="0.25">
      <c r="A102" s="1"/>
      <c r="B102" s="1"/>
      <c r="C102" s="1"/>
      <c r="D102" s="1"/>
      <c r="E102" s="1">
        <v>27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idden="1" x14ac:dyDescent="0.25">
      <c r="A103" s="1"/>
      <c r="B103" s="1"/>
      <c r="C103" s="1"/>
      <c r="D103" s="1"/>
      <c r="E103" s="1">
        <v>28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idden="1" x14ac:dyDescent="0.25">
      <c r="A104" s="1"/>
      <c r="B104" s="1"/>
      <c r="C104" s="1"/>
      <c r="D104" s="1"/>
      <c r="E104" s="1">
        <v>29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idden="1" x14ac:dyDescent="0.25">
      <c r="A105" s="1"/>
      <c r="B105" s="1"/>
      <c r="C105" s="1"/>
      <c r="D105" s="1"/>
      <c r="E105" s="1">
        <v>30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idden="1" x14ac:dyDescent="0.25">
      <c r="A106" s="1"/>
      <c r="B106" s="1"/>
      <c r="C106" s="1"/>
      <c r="D106" s="1"/>
      <c r="E106" s="1">
        <v>31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idden="1" x14ac:dyDescent="0.25">
      <c r="A107" s="1"/>
      <c r="B107" s="1"/>
      <c r="C107" s="1"/>
      <c r="D107" s="1"/>
      <c r="E107" s="1">
        <v>32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idden="1" x14ac:dyDescent="0.25">
      <c r="A108" s="1"/>
      <c r="B108" s="1"/>
      <c r="C108" s="1"/>
      <c r="D108" s="1"/>
      <c r="E108" s="1">
        <v>33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idden="1" x14ac:dyDescent="0.25">
      <c r="A109" s="1"/>
      <c r="B109" s="1"/>
      <c r="C109" s="1"/>
      <c r="D109" s="1"/>
      <c r="E109" s="1">
        <v>34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idden="1" x14ac:dyDescent="0.25">
      <c r="A110" s="1"/>
      <c r="B110" s="1"/>
      <c r="C110" s="1"/>
      <c r="D110" s="1"/>
      <c r="E110" s="1">
        <v>35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idden="1" x14ac:dyDescent="0.25">
      <c r="A111" s="1"/>
      <c r="B111" s="1"/>
      <c r="C111" s="1"/>
      <c r="D111" s="1"/>
      <c r="E111" s="1">
        <v>36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idden="1" x14ac:dyDescent="0.25">
      <c r="A112" s="1"/>
      <c r="B112" s="1"/>
      <c r="C112" s="1"/>
      <c r="D112" s="1"/>
      <c r="E112" s="1">
        <v>37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idden="1" x14ac:dyDescent="0.25">
      <c r="A113" s="1"/>
      <c r="B113" s="1"/>
      <c r="C113" s="1"/>
      <c r="D113" s="1"/>
      <c r="E113" s="1">
        <v>38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</row>
    <row r="114" spans="1:20" hidden="1" x14ac:dyDescent="0.25">
      <c r="A114" s="1"/>
      <c r="B114" s="1"/>
      <c r="C114" s="1"/>
      <c r="D114" s="1"/>
      <c r="E114" s="1">
        <v>39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idden="1" x14ac:dyDescent="0.25">
      <c r="A115" s="1"/>
      <c r="B115" s="1"/>
      <c r="C115" s="1"/>
      <c r="D115" s="1"/>
      <c r="E115" s="1">
        <v>40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idden="1" x14ac:dyDescent="0.25">
      <c r="A116" s="1"/>
      <c r="B116" s="1"/>
      <c r="C116" s="1"/>
      <c r="D116" s="1"/>
      <c r="E116" s="1">
        <v>41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idden="1" x14ac:dyDescent="0.25">
      <c r="A117" s="1"/>
      <c r="B117" s="1"/>
      <c r="C117" s="1"/>
      <c r="D117" s="1"/>
      <c r="E117" s="1">
        <v>42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idden="1" x14ac:dyDescent="0.25">
      <c r="A118" s="1"/>
      <c r="B118" s="1"/>
      <c r="C118" s="1"/>
      <c r="D118" s="1"/>
      <c r="E118" s="1">
        <v>43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idden="1" x14ac:dyDescent="0.25">
      <c r="A119" s="1"/>
      <c r="B119" s="1"/>
      <c r="C119" s="1"/>
      <c r="D119" s="1"/>
      <c r="E119" s="1">
        <v>44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idden="1" x14ac:dyDescent="0.25">
      <c r="A120" s="1"/>
      <c r="B120" s="1"/>
      <c r="C120" s="1"/>
      <c r="D120" s="1"/>
      <c r="E120" s="1">
        <v>45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idden="1" x14ac:dyDescent="0.25">
      <c r="A121" s="1"/>
      <c r="B121" s="1"/>
      <c r="C121" s="1"/>
      <c r="D121" s="1"/>
      <c r="E121" s="1">
        <v>46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idden="1" x14ac:dyDescent="0.25">
      <c r="A122" s="1"/>
      <c r="B122" s="1"/>
      <c r="C122" s="1"/>
      <c r="D122" s="1"/>
      <c r="E122" s="1">
        <v>47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idden="1" x14ac:dyDescent="0.25">
      <c r="A123" s="1"/>
      <c r="B123" s="1"/>
      <c r="C123" s="1"/>
      <c r="D123" s="1"/>
      <c r="E123" s="1">
        <v>48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idden="1" x14ac:dyDescent="0.25">
      <c r="A124" s="1"/>
      <c r="B124" s="1"/>
      <c r="C124" s="1"/>
      <c r="D124" s="1"/>
      <c r="E124" s="1">
        <v>49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idden="1" x14ac:dyDescent="0.25">
      <c r="A125" s="1"/>
      <c r="B125" s="1"/>
      <c r="C125" s="1"/>
      <c r="D125" s="1"/>
      <c r="E125" s="1">
        <v>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</row>
    <row r="126" spans="1:20" hidden="1" x14ac:dyDescent="0.25">
      <c r="A126" s="1"/>
      <c r="B126" s="1"/>
      <c r="C126" s="1"/>
      <c r="D126" s="1"/>
      <c r="E126" s="1">
        <v>51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idden="1" x14ac:dyDescent="0.25">
      <c r="A127" s="1"/>
      <c r="B127" s="1"/>
      <c r="C127" s="1"/>
      <c r="D127" s="1"/>
      <c r="E127" s="1">
        <v>52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idden="1" x14ac:dyDescent="0.25">
      <c r="A128" s="1"/>
      <c r="B128" s="1"/>
      <c r="C128" s="1"/>
      <c r="D128" s="1"/>
      <c r="E128" s="1">
        <v>53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idden="1" x14ac:dyDescent="0.25">
      <c r="A129" s="1"/>
      <c r="B129" s="1"/>
      <c r="C129" s="1"/>
      <c r="D129" s="1"/>
      <c r="E129" s="1">
        <v>54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idden="1" x14ac:dyDescent="0.25">
      <c r="A130" s="1"/>
      <c r="B130" s="1"/>
      <c r="C130" s="1"/>
      <c r="D130" s="1"/>
      <c r="E130" s="1">
        <v>55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idden="1" x14ac:dyDescent="0.25">
      <c r="A131" s="1"/>
      <c r="B131" s="1"/>
      <c r="C131" s="1"/>
      <c r="D131" s="1"/>
      <c r="E131" s="1">
        <v>56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idden="1" x14ac:dyDescent="0.25">
      <c r="A132" s="1"/>
      <c r="B132" s="1"/>
      <c r="C132" s="1"/>
      <c r="D132" s="1"/>
      <c r="E132" s="1">
        <v>57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idden="1" x14ac:dyDescent="0.25">
      <c r="A133" s="1"/>
      <c r="B133" s="1"/>
      <c r="C133" s="1"/>
      <c r="D133" s="1"/>
      <c r="E133" s="1">
        <v>58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idden="1" x14ac:dyDescent="0.25">
      <c r="A134" s="1"/>
      <c r="B134" s="1"/>
      <c r="C134" s="1"/>
      <c r="D134" s="1"/>
      <c r="E134" s="1">
        <v>59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idden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idden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idden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</row>
    <row r="138" spans="1:20" hidden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idden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idden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idden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idden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idden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idden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idden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idden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idden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idden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idden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</row>
    <row r="150" spans="1:20" hidden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idden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idden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idden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idden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idden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idden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idden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idden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idden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idden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idden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</row>
    <row r="162" spans="1:20" hidden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idden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idden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idden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idden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idden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idden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idden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idden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idden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idden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idden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</row>
    <row r="174" spans="1:20" hidden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idden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idden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idden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idden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idden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idden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idden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idden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idden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idden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idden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</row>
    <row r="186" spans="1:20" hidden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</row>
    <row r="187" spans="1:20" hidden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</row>
    <row r="188" spans="1:20" hidden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</row>
    <row r="189" spans="1:20" hidden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</row>
    <row r="190" spans="1:20" hidden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</row>
    <row r="191" spans="1:20" hidden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idden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idden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idden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idden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idden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idden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idden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idden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idden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idden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idden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idden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idden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idden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idden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idden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idden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idden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idden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idden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idden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idden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idden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idden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idden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idden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idden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idden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idden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idden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idden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idden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idden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idden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idden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idden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idden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idden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idden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idden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idden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idden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idden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idden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idden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idden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idden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idden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idden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idden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idden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idden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idden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idden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idden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idden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idden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idden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idden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idden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idden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idden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idden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idden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idden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idden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idden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idden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idden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idden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idden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idden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idden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idden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idden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idden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idden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idden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idden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idden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idden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idden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idden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idden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idden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idden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idden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idden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idden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idden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idden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idden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idden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idden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idden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idden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idden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idden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idden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idden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idden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idden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idden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idden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idden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idden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idden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idden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idden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idden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idden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idden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idden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idden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idden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idden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idden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idden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idden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idden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idden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idden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idden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idden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idden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idden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idden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idden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idden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idden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idden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idden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idden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idden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idden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idden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idden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idden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idden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idden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idden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idden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idden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idden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idden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idden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idden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idden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idden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idden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idden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idden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idden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idden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idden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idden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idden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idden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idden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idden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idden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idden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idden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</sheetData>
  <sheetProtection algorithmName="SHA-512" hashValue="kSZMUuEaWb1chaTdVHs2FFahQnJr8eUQRR6KEQXD3n3pTM08U4NZznsBTaSgSq7dVCDhAgmdVDlsD/XLrHDBew==" saltValue="YV4q5gTVGNvpgZDE60cwwg==" spinCount="100000" sheet="1" objects="1" scenarios="1"/>
  <mergeCells count="68">
    <mergeCell ref="A1:U1"/>
    <mergeCell ref="A6:B6"/>
    <mergeCell ref="C6:E6"/>
    <mergeCell ref="G6:H6"/>
    <mergeCell ref="I6:M6"/>
    <mergeCell ref="O6:P6"/>
    <mergeCell ref="Q6:T6"/>
    <mergeCell ref="C18:S18"/>
    <mergeCell ref="A8:D8"/>
    <mergeCell ref="H8:K8"/>
    <mergeCell ref="O8:R8"/>
    <mergeCell ref="A10:D10"/>
    <mergeCell ref="H10:K10"/>
    <mergeCell ref="O10:R10"/>
    <mergeCell ref="B12:T13"/>
    <mergeCell ref="A15:B16"/>
    <mergeCell ref="F15:H15"/>
    <mergeCell ref="K15:M15"/>
    <mergeCell ref="P15:R15"/>
    <mergeCell ref="Q24:R24"/>
    <mergeCell ref="F20:I22"/>
    <mergeCell ref="O20:R22"/>
    <mergeCell ref="F23:G23"/>
    <mergeCell ref="H23:I23"/>
    <mergeCell ref="O23:P23"/>
    <mergeCell ref="Q23:R23"/>
    <mergeCell ref="C24:E24"/>
    <mergeCell ref="F24:G24"/>
    <mergeCell ref="H24:I24"/>
    <mergeCell ref="L24:N24"/>
    <mergeCell ref="O24:P24"/>
    <mergeCell ref="C26:S26"/>
    <mergeCell ref="K28:L28"/>
    <mergeCell ref="M28:N28"/>
    <mergeCell ref="H29:J29"/>
    <mergeCell ref="K29:L29"/>
    <mergeCell ref="M29:N29"/>
    <mergeCell ref="B31:N32"/>
    <mergeCell ref="O31:Q32"/>
    <mergeCell ref="R31:S32"/>
    <mergeCell ref="A34:B35"/>
    <mergeCell ref="F34:H34"/>
    <mergeCell ref="K34:M34"/>
    <mergeCell ref="P34:R34"/>
    <mergeCell ref="Q43:R43"/>
    <mergeCell ref="C37:S37"/>
    <mergeCell ref="F39:I41"/>
    <mergeCell ref="O39:R41"/>
    <mergeCell ref="F42:G42"/>
    <mergeCell ref="H42:I42"/>
    <mergeCell ref="O42:P42"/>
    <mergeCell ref="Q42:R42"/>
    <mergeCell ref="C50:P50"/>
    <mergeCell ref="C51:P57"/>
    <mergeCell ref="R51:T59"/>
    <mergeCell ref="B3:T4"/>
    <mergeCell ref="C59:P60"/>
    <mergeCell ref="C45:S45"/>
    <mergeCell ref="K47:L47"/>
    <mergeCell ref="M47:N47"/>
    <mergeCell ref="H48:J48"/>
    <mergeCell ref="K48:L48"/>
    <mergeCell ref="M48:N48"/>
    <mergeCell ref="C43:E43"/>
    <mergeCell ref="F43:G43"/>
    <mergeCell ref="H43:I43"/>
    <mergeCell ref="L43:N43"/>
    <mergeCell ref="O43:P43"/>
  </mergeCells>
  <dataValidations count="2">
    <dataValidation type="list" allowBlank="1" showInputMessage="1" showErrorMessage="1" sqref="D15 D34">
      <formula1>$E$75:$E$134</formula1>
    </dataValidation>
    <dataValidation type="list" allowBlank="1" showInputMessage="1" showErrorMessage="1" sqref="C15 C34">
      <formula1>$D$75:$D$88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5"/>
  <sheetViews>
    <sheetView zoomScale="90" zoomScaleNormal="90" workbookViewId="0">
      <selection activeCell="E6" sqref="E6"/>
    </sheetView>
  </sheetViews>
  <sheetFormatPr defaultColWidth="0" defaultRowHeight="15" zeroHeight="1" x14ac:dyDescent="0.25"/>
  <cols>
    <col min="1" max="8" width="9.140625" customWidth="1"/>
    <col min="9" max="9" width="13.85546875" bestFit="1" customWidth="1"/>
    <col min="10" max="20" width="9.140625" customWidth="1"/>
    <col min="21" max="26" width="9.140625" hidden="1" customWidth="1"/>
    <col min="27" max="27" width="10.7109375" hidden="1" customWidth="1"/>
    <col min="28" max="41" width="9.140625" hidden="1" customWidth="1"/>
    <col min="42" max="42" width="12.5703125" hidden="1" customWidth="1"/>
    <col min="43" max="43" width="9.140625" hidden="1" customWidth="1"/>
    <col min="44" max="44" width="12.5703125" hidden="1" customWidth="1"/>
    <col min="45" max="45" width="9.140625" hidden="1" customWidth="1"/>
    <col min="46" max="46" width="12.5703125" hidden="1" customWidth="1"/>
    <col min="47" max="16384" width="9.140625" hidden="1"/>
  </cols>
  <sheetData>
    <row r="1" spans="1:47" ht="23.25" customHeight="1" x14ac:dyDescent="0.25">
      <c r="A1" s="232" t="s">
        <v>71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</row>
    <row r="2" spans="1:47" ht="9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47" ht="15" customHeight="1" x14ac:dyDescent="0.25">
      <c r="A3" s="233" t="s">
        <v>50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5"/>
      <c r="T3" s="27"/>
      <c r="W3" s="213" t="s">
        <v>59</v>
      </c>
      <c r="X3" s="214"/>
      <c r="Y3" s="214"/>
      <c r="Z3" s="214"/>
      <c r="AA3" s="214"/>
      <c r="AB3" s="214"/>
      <c r="AC3" s="214"/>
      <c r="AD3" s="214"/>
      <c r="AE3" s="214"/>
      <c r="AF3" s="214"/>
      <c r="AG3" s="214"/>
      <c r="AH3" s="215"/>
      <c r="AJ3" s="213" t="s">
        <v>70</v>
      </c>
      <c r="AK3" s="214"/>
      <c r="AL3" s="214"/>
      <c r="AM3" s="214"/>
      <c r="AN3" s="214"/>
      <c r="AO3" s="214"/>
      <c r="AP3" s="214"/>
      <c r="AQ3" s="214"/>
      <c r="AR3" s="214"/>
      <c r="AS3" s="214"/>
      <c r="AT3" s="214"/>
      <c r="AU3" s="215"/>
    </row>
    <row r="4" spans="1:47" x14ac:dyDescent="0.25">
      <c r="A4" s="236"/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8"/>
      <c r="T4" s="27"/>
    </row>
    <row r="5" spans="1:47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W5" s="201" t="s">
        <v>51</v>
      </c>
      <c r="X5" s="202"/>
      <c r="Y5" s="203"/>
      <c r="AA5" t="s">
        <v>52</v>
      </c>
      <c r="AB5" t="s">
        <v>53</v>
      </c>
      <c r="AE5" t="s">
        <v>57</v>
      </c>
      <c r="AG5" t="s">
        <v>58</v>
      </c>
      <c r="AJ5" s="201" t="s">
        <v>51</v>
      </c>
      <c r="AK5" s="202"/>
      <c r="AL5" s="203"/>
      <c r="AN5" t="s">
        <v>52</v>
      </c>
      <c r="AO5" t="s">
        <v>53</v>
      </c>
      <c r="AR5" t="s">
        <v>57</v>
      </c>
      <c r="AT5" t="s">
        <v>58</v>
      </c>
    </row>
    <row r="6" spans="1:47" ht="36" customHeight="1" x14ac:dyDescent="0.25">
      <c r="A6" s="132" t="s">
        <v>72</v>
      </c>
      <c r="B6" s="133"/>
      <c r="C6" s="38" t="str">
        <f>IF('DATI RISCHIO SB OSS'!C15="","",'DATI RISCHIO SB OSS'!C15)</f>
        <v/>
      </c>
      <c r="D6" s="37" t="str">
        <f>IF('DATI RISCHIO SB OSS'!D15="","",'DATI RISCHIO SB OSS'!D15)</f>
        <v/>
      </c>
      <c r="E6" s="27"/>
      <c r="F6" s="222" t="s">
        <v>54</v>
      </c>
      <c r="G6" s="222"/>
      <c r="H6" s="222"/>
      <c r="I6" s="224">
        <f>IF(ISERROR(AC26),"",AC26)</f>
        <v>0</v>
      </c>
      <c r="J6" s="6"/>
      <c r="K6" s="226" t="s">
        <v>55</v>
      </c>
      <c r="L6" s="227"/>
      <c r="M6" s="228"/>
      <c r="N6" s="224">
        <f>IF(ISERROR(AE26),"",AE26)</f>
        <v>0</v>
      </c>
      <c r="O6" s="6"/>
      <c r="P6" s="226" t="s">
        <v>56</v>
      </c>
      <c r="Q6" s="227"/>
      <c r="R6" s="228"/>
      <c r="S6" s="224">
        <f>IF(ISERROR(AG26),"",AG26)</f>
        <v>0</v>
      </c>
      <c r="T6" s="27"/>
      <c r="W6" s="204"/>
      <c r="X6" s="205"/>
      <c r="Y6" s="206"/>
      <c r="AA6" s="28" t="str">
        <f>IF('DATI RISCHIO SB OSS'!H24="","",'DATI RISCHIO SB OSS'!H24)</f>
        <v/>
      </c>
      <c r="AC6" s="31">
        <f>IF(AA6="",0,AA6*10)</f>
        <v>0</v>
      </c>
      <c r="AE6" s="29">
        <f>IF(AA6="",0,AA6*31)</f>
        <v>0</v>
      </c>
      <c r="AG6" s="30">
        <f>IF(AA6="",0,AA6*31)</f>
        <v>0</v>
      </c>
      <c r="AJ6" s="204"/>
      <c r="AK6" s="205"/>
      <c r="AL6" s="206"/>
      <c r="AN6" s="28" t="str">
        <f>IF('DATI RISCHIO SB OSS'!H51="","",'DATI RISCHIO SB OSS'!H51)</f>
        <v/>
      </c>
      <c r="AP6" s="31">
        <f>IF(AN6="",0,AN6*10)</f>
        <v>0</v>
      </c>
      <c r="AR6" s="29">
        <f>IF(AN6="",0,AN6*31)</f>
        <v>0</v>
      </c>
      <c r="AT6" s="30">
        <f>IF(AN6="",0,AN6*31)</f>
        <v>0</v>
      </c>
    </row>
    <row r="7" spans="1:47" ht="15.75" x14ac:dyDescent="0.25">
      <c r="A7" s="134"/>
      <c r="B7" s="135"/>
      <c r="C7" s="17" t="s">
        <v>26</v>
      </c>
      <c r="D7" s="17" t="s">
        <v>27</v>
      </c>
      <c r="E7" s="27"/>
      <c r="F7" s="223"/>
      <c r="G7" s="223"/>
      <c r="H7" s="223"/>
      <c r="I7" s="225"/>
      <c r="J7" s="27"/>
      <c r="K7" s="229"/>
      <c r="L7" s="230"/>
      <c r="M7" s="231"/>
      <c r="N7" s="225"/>
      <c r="O7" s="27"/>
      <c r="P7" s="229"/>
      <c r="Q7" s="230"/>
      <c r="R7" s="231"/>
      <c r="S7" s="225"/>
      <c r="T7" s="27"/>
    </row>
    <row r="8" spans="1:47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W8" s="201" t="s">
        <v>60</v>
      </c>
      <c r="X8" s="202"/>
      <c r="Y8" s="203"/>
      <c r="AA8" t="s">
        <v>52</v>
      </c>
      <c r="AB8" t="s">
        <v>53</v>
      </c>
      <c r="AE8" t="s">
        <v>57</v>
      </c>
      <c r="AG8" t="s">
        <v>58</v>
      </c>
      <c r="AJ8" s="201" t="s">
        <v>60</v>
      </c>
      <c r="AK8" s="202"/>
      <c r="AL8" s="203"/>
      <c r="AN8" t="s">
        <v>52</v>
      </c>
      <c r="AO8" t="s">
        <v>53</v>
      </c>
      <c r="AR8" t="s">
        <v>57</v>
      </c>
      <c r="AT8" t="s">
        <v>58</v>
      </c>
    </row>
    <row r="9" spans="1:47" x14ac:dyDescent="0.25">
      <c r="A9" s="233" t="s">
        <v>69</v>
      </c>
      <c r="B9" s="234"/>
      <c r="C9" s="234"/>
      <c r="D9" s="234"/>
      <c r="E9" s="234"/>
      <c r="F9" s="234"/>
      <c r="G9" s="234"/>
      <c r="H9" s="234"/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5"/>
      <c r="T9" s="27"/>
      <c r="W9" s="204"/>
      <c r="X9" s="205"/>
      <c r="Y9" s="206"/>
      <c r="AA9" s="28" t="str">
        <f>IF('DATI RISCHIO SB OSS'!Q24="","",'DATI RISCHIO SB OSS'!Q24)</f>
        <v/>
      </c>
      <c r="AC9" s="31">
        <f>IF(AA9="",0,AA9*9)</f>
        <v>0</v>
      </c>
      <c r="AE9" s="29">
        <v>0</v>
      </c>
      <c r="AG9" s="30">
        <f>IF(AA9="",0,AA9*34)</f>
        <v>0</v>
      </c>
      <c r="AJ9" s="204"/>
      <c r="AK9" s="205"/>
      <c r="AL9" s="206"/>
      <c r="AN9" s="28" t="str">
        <f>IF('DATI RISCHIO SB OSS'!Q51="","",'DATI RISCHIO SB OSS'!Q51)</f>
        <v/>
      </c>
      <c r="AP9" s="31">
        <f>IF(AN9="",0,AN9*9)</f>
        <v>0</v>
      </c>
      <c r="AR9" s="29">
        <v>0</v>
      </c>
      <c r="AT9" s="30">
        <f>IF(AN9="",0,AN9*34)</f>
        <v>0</v>
      </c>
    </row>
    <row r="10" spans="1:47" x14ac:dyDescent="0.25">
      <c r="A10" s="236"/>
      <c r="B10" s="237"/>
      <c r="C10" s="237"/>
      <c r="D10" s="237"/>
      <c r="E10" s="237"/>
      <c r="F10" s="237"/>
      <c r="G10" s="237"/>
      <c r="H10" s="237"/>
      <c r="I10" s="237"/>
      <c r="J10" s="237"/>
      <c r="K10" s="237"/>
      <c r="L10" s="237"/>
      <c r="M10" s="237"/>
      <c r="N10" s="237"/>
      <c r="O10" s="237"/>
      <c r="P10" s="237"/>
      <c r="Q10" s="237"/>
      <c r="R10" s="237"/>
      <c r="S10" s="238"/>
      <c r="T10" s="27"/>
    </row>
    <row r="11" spans="1:47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W11" s="201" t="s">
        <v>61</v>
      </c>
      <c r="X11" s="202"/>
      <c r="Y11" s="203"/>
      <c r="AA11" t="s">
        <v>52</v>
      </c>
      <c r="AB11" t="s">
        <v>53</v>
      </c>
      <c r="AE11" t="s">
        <v>57</v>
      </c>
      <c r="AG11" t="s">
        <v>58</v>
      </c>
      <c r="AJ11" s="201" t="s">
        <v>61</v>
      </c>
      <c r="AK11" s="202"/>
      <c r="AL11" s="203"/>
      <c r="AN11" t="s">
        <v>52</v>
      </c>
      <c r="AO11" t="s">
        <v>53</v>
      </c>
      <c r="AR11" t="s">
        <v>57</v>
      </c>
      <c r="AT11" t="s">
        <v>58</v>
      </c>
    </row>
    <row r="12" spans="1:47" ht="36" customHeight="1" x14ac:dyDescent="0.25">
      <c r="A12" s="132" t="s">
        <v>73</v>
      </c>
      <c r="B12" s="133"/>
      <c r="C12" s="38" t="str">
        <f>IF('DATI RISCHIO SB OSS'!C42="","",'DATI RISCHIO SB OSS'!C42)</f>
        <v/>
      </c>
      <c r="D12" s="37" t="str">
        <f>IF('DATI RISCHIO SB OSS'!D42="","",'DATI RISCHIO SB OSS'!D42)</f>
        <v/>
      </c>
      <c r="E12" s="27"/>
      <c r="F12" s="222" t="s">
        <v>54</v>
      </c>
      <c r="G12" s="222"/>
      <c r="H12" s="222"/>
      <c r="I12" s="224">
        <f>IF(ISERROR(AP26),"",AP26)</f>
        <v>0</v>
      </c>
      <c r="J12" s="6"/>
      <c r="K12" s="226" t="s">
        <v>55</v>
      </c>
      <c r="L12" s="227"/>
      <c r="M12" s="228"/>
      <c r="N12" s="224">
        <f>IF(ISERROR(AR26),"",AR26)</f>
        <v>0</v>
      </c>
      <c r="O12" s="6"/>
      <c r="P12" s="226" t="s">
        <v>56</v>
      </c>
      <c r="Q12" s="227"/>
      <c r="R12" s="228"/>
      <c r="S12" s="224">
        <f>IF(ISERROR(AT26),"",AT26)</f>
        <v>0</v>
      </c>
      <c r="T12" s="27"/>
      <c r="W12" s="204"/>
      <c r="X12" s="205"/>
      <c r="Y12" s="206"/>
      <c r="AA12" s="28" t="str">
        <f>IF('DATI RISCHIO SB OSS'!H32="","",'DATI RISCHIO SB OSS'!H32)</f>
        <v/>
      </c>
      <c r="AC12" s="31">
        <f>IF(AA12="",0,AA12*2)</f>
        <v>0</v>
      </c>
      <c r="AE12" s="29">
        <f>IF(AA12="",0,AA12*21)</f>
        <v>0</v>
      </c>
      <c r="AG12" s="30">
        <f>IF(AA12="",0,AA12*26)</f>
        <v>0</v>
      </c>
      <c r="AJ12" s="204"/>
      <c r="AK12" s="205"/>
      <c r="AL12" s="206"/>
      <c r="AN12" s="28" t="str">
        <f>IF('DATI RISCHIO SB OSS'!H59="","",'DATI RISCHIO SB OSS'!H59)</f>
        <v/>
      </c>
      <c r="AP12" s="31">
        <f>IF(AN12="",0,AN12*2)</f>
        <v>0</v>
      </c>
      <c r="AR12" s="29">
        <f>IF(AN12="",0,AN12*21)</f>
        <v>0</v>
      </c>
      <c r="AT12" s="30">
        <f>IF(AN12="",0,AN12*26)</f>
        <v>0</v>
      </c>
    </row>
    <row r="13" spans="1:47" ht="15.75" x14ac:dyDescent="0.25">
      <c r="A13" s="134"/>
      <c r="B13" s="135"/>
      <c r="C13" s="17" t="s">
        <v>26</v>
      </c>
      <c r="D13" s="17" t="s">
        <v>27</v>
      </c>
      <c r="E13" s="27"/>
      <c r="F13" s="223"/>
      <c r="G13" s="223"/>
      <c r="H13" s="223"/>
      <c r="I13" s="225"/>
      <c r="J13" s="27"/>
      <c r="K13" s="229"/>
      <c r="L13" s="230"/>
      <c r="M13" s="231"/>
      <c r="N13" s="225"/>
      <c r="O13" s="27"/>
      <c r="P13" s="229"/>
      <c r="Q13" s="230"/>
      <c r="R13" s="231"/>
      <c r="S13" s="225"/>
      <c r="T13" s="27"/>
    </row>
    <row r="14" spans="1:47" x14ac:dyDescent="0.25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W14" s="201" t="s">
        <v>62</v>
      </c>
      <c r="X14" s="202"/>
      <c r="Y14" s="203"/>
      <c r="AA14" t="s">
        <v>52</v>
      </c>
      <c r="AB14" t="s">
        <v>53</v>
      </c>
      <c r="AE14" t="s">
        <v>57</v>
      </c>
      <c r="AG14" t="s">
        <v>58</v>
      </c>
      <c r="AJ14" s="201" t="s">
        <v>62</v>
      </c>
      <c r="AK14" s="202"/>
      <c r="AL14" s="203"/>
      <c r="AN14" t="s">
        <v>52</v>
      </c>
      <c r="AO14" t="s">
        <v>53</v>
      </c>
      <c r="AR14" t="s">
        <v>57</v>
      </c>
      <c r="AT14" t="s">
        <v>58</v>
      </c>
    </row>
    <row r="15" spans="1:47" x14ac:dyDescent="0.25">
      <c r="A15" s="54" t="s">
        <v>76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6"/>
      <c r="T15" s="27"/>
      <c r="W15" s="204"/>
      <c r="X15" s="205"/>
      <c r="Y15" s="206"/>
      <c r="AA15" s="28" t="str">
        <f>IF('DATI RISCHIO SB OSS'!Q32="","",'DATI RISCHIO SB OSS'!Q32)</f>
        <v/>
      </c>
      <c r="AC15" s="31">
        <f>IF(AA15="",0,AA15*2)</f>
        <v>0</v>
      </c>
      <c r="AE15" s="29">
        <f>IF(AA15="",0,AA15*4)</f>
        <v>0</v>
      </c>
      <c r="AG15" s="30">
        <f>IF(AA15="",0,AA15*7)</f>
        <v>0</v>
      </c>
      <c r="AJ15" s="204"/>
      <c r="AK15" s="205"/>
      <c r="AL15" s="206"/>
      <c r="AN15" s="28" t="str">
        <f>IF('DATI RISCHIO SB OSS'!Q59="","",'DATI RISCHIO SB OSS'!Q59)</f>
        <v/>
      </c>
      <c r="AP15" s="31">
        <f>IF(AN15="",0,AN15*2)</f>
        <v>0</v>
      </c>
      <c r="AR15" s="29">
        <f>IF(AN15="",0,AN15*4)</f>
        <v>0</v>
      </c>
      <c r="AT15" s="30">
        <f>IF(AN15="",0,AN15*7)</f>
        <v>0</v>
      </c>
    </row>
    <row r="16" spans="1:47" x14ac:dyDescent="0.25">
      <c r="A16" s="57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9"/>
      <c r="T16" s="27"/>
    </row>
    <row r="17" spans="1:47" x14ac:dyDescent="0.25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W17" s="201" t="s">
        <v>63</v>
      </c>
      <c r="X17" s="202"/>
      <c r="Y17" s="203"/>
      <c r="AA17" t="s">
        <v>64</v>
      </c>
      <c r="AB17" t="s">
        <v>53</v>
      </c>
      <c r="AE17" t="s">
        <v>57</v>
      </c>
      <c r="AG17" t="s">
        <v>58</v>
      </c>
      <c r="AJ17" s="201" t="s">
        <v>63</v>
      </c>
      <c r="AK17" s="202"/>
      <c r="AL17" s="203"/>
      <c r="AN17" t="s">
        <v>64</v>
      </c>
      <c r="AO17" t="s">
        <v>53</v>
      </c>
      <c r="AR17" t="s">
        <v>57</v>
      </c>
      <c r="AT17" t="s">
        <v>58</v>
      </c>
    </row>
    <row r="18" spans="1:47" ht="36" customHeight="1" x14ac:dyDescent="0.25">
      <c r="A18" s="132" t="s">
        <v>74</v>
      </c>
      <c r="B18" s="133"/>
      <c r="C18" s="38" t="str">
        <f>IF('DATI RISCHIO SB INF'!C15="","",'DATI RISCHIO SB INF'!C15)</f>
        <v/>
      </c>
      <c r="D18" s="37" t="str">
        <f>IF('DATI RISCHIO SB INF'!D15="","",'DATI RISCHIO SB INF'!D15)</f>
        <v/>
      </c>
      <c r="E18" s="27"/>
      <c r="F18" s="222" t="s">
        <v>54</v>
      </c>
      <c r="G18" s="222"/>
      <c r="H18" s="222"/>
      <c r="I18" s="224">
        <f>IF(ISERROR(AC55),"",AC55)</f>
        <v>0</v>
      </c>
      <c r="J18" s="6"/>
      <c r="K18" s="226" t="s">
        <v>55</v>
      </c>
      <c r="L18" s="227"/>
      <c r="M18" s="228"/>
      <c r="N18" s="224">
        <f>IF(ISERROR(AE55),"",AE55)</f>
        <v>0</v>
      </c>
      <c r="O18" s="6"/>
      <c r="P18" s="226" t="s">
        <v>56</v>
      </c>
      <c r="Q18" s="227"/>
      <c r="R18" s="228"/>
      <c r="S18" s="224">
        <f>IF(ISERROR(AG55),"",AG55)</f>
        <v>0</v>
      </c>
      <c r="T18" s="27"/>
      <c r="W18" s="204"/>
      <c r="X18" s="205"/>
      <c r="Y18" s="206"/>
      <c r="AA18" s="28" t="str">
        <f>IF('DATI RISCHIO SB OSS'!F32="","",'DATI RISCHIO SB OSS'!F32)</f>
        <v/>
      </c>
      <c r="AC18" s="31">
        <v>0</v>
      </c>
      <c r="AE18" s="29">
        <f>IF(AA18="",0,AA18*9)</f>
        <v>0</v>
      </c>
      <c r="AG18" s="30">
        <f>IF(AA18="",0,AA18*22)</f>
        <v>0</v>
      </c>
      <c r="AJ18" s="204"/>
      <c r="AK18" s="205"/>
      <c r="AL18" s="206"/>
      <c r="AN18" s="28" t="str">
        <f>IF('DATI RISCHIO SB OSS'!F59="","",'DATI RISCHIO SB OSS'!F59)</f>
        <v/>
      </c>
      <c r="AP18" s="31">
        <v>0</v>
      </c>
      <c r="AR18" s="29">
        <f>IF(AN18="",0,AN18*9)</f>
        <v>0</v>
      </c>
      <c r="AT18" s="30">
        <f>IF(AN18="",0,AN18*22)</f>
        <v>0</v>
      </c>
    </row>
    <row r="19" spans="1:47" ht="15.75" customHeight="1" x14ac:dyDescent="0.25">
      <c r="A19" s="134"/>
      <c r="B19" s="135"/>
      <c r="C19" s="17" t="s">
        <v>26</v>
      </c>
      <c r="D19" s="17" t="s">
        <v>27</v>
      </c>
      <c r="E19" s="27"/>
      <c r="F19" s="223"/>
      <c r="G19" s="223"/>
      <c r="H19" s="223"/>
      <c r="I19" s="225"/>
      <c r="J19" s="27"/>
      <c r="K19" s="229"/>
      <c r="L19" s="230"/>
      <c r="M19" s="231"/>
      <c r="N19" s="225"/>
      <c r="O19" s="27"/>
      <c r="P19" s="229"/>
      <c r="Q19" s="230"/>
      <c r="R19" s="231"/>
      <c r="S19" s="225"/>
      <c r="T19" s="27"/>
    </row>
    <row r="20" spans="1:47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W20" s="201" t="s">
        <v>65</v>
      </c>
      <c r="X20" s="202"/>
      <c r="Y20" s="203"/>
      <c r="AA20" t="s">
        <v>66</v>
      </c>
      <c r="AB20" t="s">
        <v>53</v>
      </c>
      <c r="AE20" t="s">
        <v>57</v>
      </c>
      <c r="AG20" t="s">
        <v>58</v>
      </c>
      <c r="AJ20" s="201" t="s">
        <v>65</v>
      </c>
      <c r="AK20" s="202"/>
      <c r="AL20" s="203"/>
      <c r="AN20" t="s">
        <v>66</v>
      </c>
      <c r="AO20" t="s">
        <v>53</v>
      </c>
      <c r="AR20" t="s">
        <v>57</v>
      </c>
      <c r="AT20" t="s">
        <v>58</v>
      </c>
    </row>
    <row r="21" spans="1:47" ht="15" customHeight="1" x14ac:dyDescent="0.25">
      <c r="A21" s="54" t="s">
        <v>77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6"/>
      <c r="T21" s="27"/>
      <c r="W21" s="204"/>
      <c r="X21" s="205"/>
      <c r="Y21" s="206"/>
      <c r="AA21" s="28" t="str">
        <f>IF('DATI RISCHIO SB OSS'!M37="","",'DATI RISCHIO SB OSS'!M37)</f>
        <v/>
      </c>
      <c r="AC21" s="31">
        <v>0</v>
      </c>
      <c r="AE21" s="29">
        <f>IF(AA21="",0,AA21*9)</f>
        <v>0</v>
      </c>
      <c r="AG21" s="30">
        <f>IF(AA21="",0,AA21*9)</f>
        <v>0</v>
      </c>
      <c r="AJ21" s="204"/>
      <c r="AK21" s="205"/>
      <c r="AL21" s="206"/>
      <c r="AN21" s="28" t="str">
        <f>IF('DATI RISCHIO SB OSS'!M64="","",'DATI RISCHIO SB OSS'!M64)</f>
        <v/>
      </c>
      <c r="AP21" s="31">
        <v>0</v>
      </c>
      <c r="AR21" s="29">
        <f>IF(AN21="",0,AN21*9)</f>
        <v>0</v>
      </c>
      <c r="AT21" s="30">
        <f>IF(AN21="",0,AN21*9)</f>
        <v>0</v>
      </c>
    </row>
    <row r="22" spans="1:47" ht="15" customHeight="1" x14ac:dyDescent="0.25">
      <c r="A22" s="57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9"/>
      <c r="T22" s="27"/>
    </row>
    <row r="23" spans="1:47" x14ac:dyDescent="0.2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W23" s="201" t="s">
        <v>67</v>
      </c>
      <c r="X23" s="202"/>
      <c r="Y23" s="203"/>
      <c r="AA23" t="s">
        <v>68</v>
      </c>
      <c r="AB23" t="s">
        <v>53</v>
      </c>
      <c r="AE23" t="s">
        <v>57</v>
      </c>
      <c r="AG23" t="s">
        <v>58</v>
      </c>
      <c r="AJ23" s="201" t="s">
        <v>67</v>
      </c>
      <c r="AK23" s="202"/>
      <c r="AL23" s="203"/>
      <c r="AN23" t="s">
        <v>68</v>
      </c>
      <c r="AO23" t="s">
        <v>53</v>
      </c>
      <c r="AR23" t="s">
        <v>57</v>
      </c>
      <c r="AT23" t="s">
        <v>58</v>
      </c>
    </row>
    <row r="24" spans="1:47" ht="36" customHeight="1" x14ac:dyDescent="0.25">
      <c r="A24" s="132" t="s">
        <v>75</v>
      </c>
      <c r="B24" s="133"/>
      <c r="C24" s="38" t="str">
        <f>IF('DATI RISCHIO SB INF'!C42="","",'DATI RISCHIO SB INF'!C42)</f>
        <v/>
      </c>
      <c r="D24" s="37" t="str">
        <f>IF('DATI RISCHIO SB INF'!D42="","",'DATI RISCHIO SB INF'!D42)</f>
        <v/>
      </c>
      <c r="E24" s="27"/>
      <c r="F24" s="222" t="s">
        <v>54</v>
      </c>
      <c r="G24" s="222"/>
      <c r="H24" s="222"/>
      <c r="I24" s="224">
        <f>IF(ISERROR(AP55),"",AP55)</f>
        <v>0</v>
      </c>
      <c r="J24" s="6"/>
      <c r="K24" s="226" t="s">
        <v>55</v>
      </c>
      <c r="L24" s="227"/>
      <c r="M24" s="228"/>
      <c r="N24" s="224">
        <f>IF(ISERROR(AR55),"",AR55)</f>
        <v>0</v>
      </c>
      <c r="O24" s="6"/>
      <c r="P24" s="226" t="s">
        <v>56</v>
      </c>
      <c r="Q24" s="227"/>
      <c r="R24" s="228"/>
      <c r="S24" s="224">
        <f>IF(ISERROR(AT55),"",AT55)</f>
        <v>0</v>
      </c>
      <c r="T24" s="27"/>
      <c r="W24" s="204"/>
      <c r="X24" s="205"/>
      <c r="Y24" s="206"/>
      <c r="AA24" s="28" t="str">
        <f>IF('DATI RISCHIO SB OSS'!K37="","",'DATI RISCHIO SB OSS'!K37)</f>
        <v/>
      </c>
      <c r="AC24" s="31">
        <v>0</v>
      </c>
      <c r="AE24" s="29">
        <f>IF(AA24="",0,AA24*9)</f>
        <v>0</v>
      </c>
      <c r="AG24" s="30">
        <f>IF(AA24="",0,AA24*9)</f>
        <v>0</v>
      </c>
      <c r="AJ24" s="204"/>
      <c r="AK24" s="205"/>
      <c r="AL24" s="206"/>
      <c r="AN24" s="28" t="str">
        <f>IF('DATI RISCHIO SB OSS'!K64="","",'DATI RISCHIO SB OSS'!K64)</f>
        <v/>
      </c>
      <c r="AP24" s="31">
        <v>0</v>
      </c>
      <c r="AR24" s="29">
        <f>IF(AN24="",0,AN24*9)</f>
        <v>0</v>
      </c>
      <c r="AT24" s="30">
        <f>IF(AN24="",0,AN24*9)</f>
        <v>0</v>
      </c>
    </row>
    <row r="25" spans="1:47" ht="15.75" x14ac:dyDescent="0.25">
      <c r="A25" s="134"/>
      <c r="B25" s="135"/>
      <c r="C25" s="17" t="s">
        <v>26</v>
      </c>
      <c r="D25" s="17" t="s">
        <v>27</v>
      </c>
      <c r="E25" s="27"/>
      <c r="F25" s="223"/>
      <c r="G25" s="223"/>
      <c r="H25" s="223"/>
      <c r="I25" s="225"/>
      <c r="J25" s="27"/>
      <c r="K25" s="229"/>
      <c r="L25" s="230"/>
      <c r="M25" s="231"/>
      <c r="N25" s="225"/>
      <c r="O25" s="27"/>
      <c r="P25" s="229"/>
      <c r="Q25" s="230"/>
      <c r="R25" s="231"/>
      <c r="S25" s="225"/>
      <c r="T25" s="27"/>
    </row>
    <row r="26" spans="1:47" ht="18.75" x14ac:dyDescent="0.3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AC26" s="32">
        <f>AC6+AC9+AC12+AC15+AC18+AC21+AC24</f>
        <v>0</v>
      </c>
      <c r="AE26" s="33">
        <f>AE6+AE9+AE12+AE15+AE18+AE21+AE24</f>
        <v>0</v>
      </c>
      <c r="AG26" s="34">
        <f>AG6+AG9+AG12+AG15+AG18+AG21+AG24</f>
        <v>0</v>
      </c>
      <c r="AP26" s="32">
        <f>AP6+AP9+AP12+AP15+AP18+AP21+AP24</f>
        <v>0</v>
      </c>
      <c r="AR26" s="33">
        <f>AR6+AR9+AR12+AR15+AR18+AR21+AR24</f>
        <v>0</v>
      </c>
      <c r="AT26" s="34">
        <f>AT6+AT9+AT12+AT15+AT18+AT21+AT24</f>
        <v>0</v>
      </c>
    </row>
    <row r="27" spans="1:47" x14ac:dyDescent="0.25">
      <c r="A27" s="216" t="s">
        <v>78</v>
      </c>
      <c r="B27" s="217"/>
      <c r="C27" s="217"/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8"/>
      <c r="T27" s="27"/>
    </row>
    <row r="28" spans="1:47" x14ac:dyDescent="0.25">
      <c r="A28" s="219"/>
      <c r="B28" s="220"/>
      <c r="C28" s="220"/>
      <c r="D28" s="220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1"/>
      <c r="T28" s="27"/>
    </row>
    <row r="29" spans="1:47" x14ac:dyDescent="0.25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W29" s="213" t="s">
        <v>82</v>
      </c>
      <c r="X29" s="214"/>
      <c r="Y29" s="214"/>
      <c r="Z29" s="214"/>
      <c r="AA29" s="214"/>
      <c r="AB29" s="214"/>
      <c r="AC29" s="214"/>
      <c r="AD29" s="214"/>
      <c r="AE29" s="214"/>
      <c r="AF29" s="214"/>
      <c r="AG29" s="214"/>
      <c r="AH29" s="215"/>
      <c r="AJ29" s="213" t="s">
        <v>83</v>
      </c>
      <c r="AK29" s="214"/>
      <c r="AL29" s="214"/>
      <c r="AM29" s="214"/>
      <c r="AN29" s="214"/>
      <c r="AO29" s="214"/>
      <c r="AP29" s="214"/>
      <c r="AQ29" s="214"/>
      <c r="AR29" s="214"/>
      <c r="AS29" s="214"/>
      <c r="AT29" s="214"/>
      <c r="AU29" s="215"/>
    </row>
    <row r="30" spans="1:47" ht="36" customHeight="1" x14ac:dyDescent="0.25">
      <c r="A30" s="132" t="s">
        <v>80</v>
      </c>
      <c r="B30" s="133"/>
      <c r="C30" s="38" t="str">
        <f>IF('DATI RISCHIO SB FT'!C15="","",'DATI RISCHIO SB FT'!C15)</f>
        <v/>
      </c>
      <c r="D30" s="37" t="str">
        <f>IF('DATI RISCHIO SB FT'!D15="","",'DATI RISCHIO SB FT'!D15)</f>
        <v/>
      </c>
      <c r="E30" s="27"/>
      <c r="F30" s="222" t="s">
        <v>54</v>
      </c>
      <c r="G30" s="222"/>
      <c r="H30" s="222"/>
      <c r="I30" s="224">
        <f>IF(ISERROR(AC75),"",AC75)</f>
        <v>0</v>
      </c>
      <c r="J30" s="6"/>
      <c r="K30" s="226" t="s">
        <v>55</v>
      </c>
      <c r="L30" s="227"/>
      <c r="M30" s="228"/>
      <c r="N30" s="224">
        <f>IF(ISERROR(AE75),"",AE75)</f>
        <v>0</v>
      </c>
      <c r="O30" s="6"/>
      <c r="P30" s="226" t="s">
        <v>56</v>
      </c>
      <c r="Q30" s="227"/>
      <c r="R30" s="228"/>
      <c r="S30" s="224">
        <f>IF(ISERROR(AG75),"",AG75)</f>
        <v>0</v>
      </c>
      <c r="T30" s="27"/>
    </row>
    <row r="31" spans="1:47" ht="15.75" x14ac:dyDescent="0.25">
      <c r="A31" s="134"/>
      <c r="B31" s="135"/>
      <c r="C31" s="17" t="s">
        <v>26</v>
      </c>
      <c r="D31" s="17" t="s">
        <v>27</v>
      </c>
      <c r="E31" s="27"/>
      <c r="F31" s="223"/>
      <c r="G31" s="223"/>
      <c r="H31" s="223"/>
      <c r="I31" s="225"/>
      <c r="J31" s="27"/>
      <c r="K31" s="229"/>
      <c r="L31" s="230"/>
      <c r="M31" s="231"/>
      <c r="N31" s="225"/>
      <c r="O31" s="27"/>
      <c r="P31" s="229"/>
      <c r="Q31" s="230"/>
      <c r="R31" s="231"/>
      <c r="S31" s="225"/>
      <c r="T31" s="27"/>
      <c r="W31" s="201" t="s">
        <v>51</v>
      </c>
      <c r="X31" s="202"/>
      <c r="Y31" s="203"/>
      <c r="AA31" t="s">
        <v>52</v>
      </c>
      <c r="AB31" t="s">
        <v>53</v>
      </c>
      <c r="AE31" t="s">
        <v>57</v>
      </c>
      <c r="AG31" t="s">
        <v>58</v>
      </c>
      <c r="AJ31" s="201" t="s">
        <v>51</v>
      </c>
      <c r="AK31" s="202"/>
      <c r="AL31" s="203"/>
      <c r="AN31" t="s">
        <v>52</v>
      </c>
      <c r="AO31" t="s">
        <v>53</v>
      </c>
      <c r="AR31" t="s">
        <v>57</v>
      </c>
      <c r="AT31" t="s">
        <v>58</v>
      </c>
    </row>
    <row r="32" spans="1:47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W32" s="204"/>
      <c r="X32" s="205"/>
      <c r="Y32" s="206"/>
      <c r="AA32" s="28" t="str">
        <f>IF('DATI RISCHIO SB INF'!H24="","",'DATI RISCHIO SB INF'!H24)</f>
        <v/>
      </c>
      <c r="AC32" s="31">
        <f>IF(AA32="",0,AA32*3)</f>
        <v>0</v>
      </c>
      <c r="AE32" s="29">
        <f>IF(AA32="",0,AA32*19)</f>
        <v>0</v>
      </c>
      <c r="AG32" s="30">
        <f>IF(AA32="",0,AA32*19)</f>
        <v>0</v>
      </c>
      <c r="AJ32" s="204"/>
      <c r="AK32" s="205"/>
      <c r="AL32" s="206"/>
      <c r="AN32" s="28" t="str">
        <f>IF('DATI RISCHIO SB INF'!H51="","",'DATI RISCHIO SB INF'!H51)</f>
        <v/>
      </c>
      <c r="AP32" s="31">
        <f>IF(AN32="",0,AN32*3)</f>
        <v>0</v>
      </c>
      <c r="AR32" s="29">
        <f>IF(AN32="",0,AN32*19)</f>
        <v>0</v>
      </c>
      <c r="AT32" s="30">
        <f>IF(AN32="",0,AN32*19)</f>
        <v>0</v>
      </c>
    </row>
    <row r="33" spans="1:46" x14ac:dyDescent="0.25">
      <c r="A33" s="216" t="s">
        <v>79</v>
      </c>
      <c r="B33" s="217"/>
      <c r="C33" s="217"/>
      <c r="D33" s="217"/>
      <c r="E33" s="217"/>
      <c r="F33" s="217"/>
      <c r="G33" s="217"/>
      <c r="H33" s="217"/>
      <c r="I33" s="217"/>
      <c r="J33" s="217"/>
      <c r="K33" s="217"/>
      <c r="L33" s="217"/>
      <c r="M33" s="217"/>
      <c r="N33" s="217"/>
      <c r="O33" s="217"/>
      <c r="P33" s="217"/>
      <c r="Q33" s="217"/>
      <c r="R33" s="217"/>
      <c r="S33" s="218"/>
      <c r="T33" s="27"/>
    </row>
    <row r="34" spans="1:46" x14ac:dyDescent="0.25">
      <c r="A34" s="219"/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1"/>
      <c r="T34" s="27"/>
      <c r="W34" s="201" t="s">
        <v>60</v>
      </c>
      <c r="X34" s="202"/>
      <c r="Y34" s="203"/>
      <c r="AA34" t="s">
        <v>52</v>
      </c>
      <c r="AB34" t="s">
        <v>53</v>
      </c>
      <c r="AE34" t="s">
        <v>57</v>
      </c>
      <c r="AG34" t="s">
        <v>58</v>
      </c>
      <c r="AJ34" s="201" t="s">
        <v>60</v>
      </c>
      <c r="AK34" s="202"/>
      <c r="AL34" s="203"/>
      <c r="AN34" t="s">
        <v>52</v>
      </c>
      <c r="AO34" t="s">
        <v>53</v>
      </c>
      <c r="AR34" t="s">
        <v>57</v>
      </c>
      <c r="AT34" t="s">
        <v>58</v>
      </c>
    </row>
    <row r="35" spans="1:46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W35" s="204"/>
      <c r="X35" s="205"/>
      <c r="Y35" s="206"/>
      <c r="AA35" s="28" t="str">
        <f>IF('DATI RISCHIO SB INF'!Q24="","",'DATI RISCHIO SB INF'!Q24)</f>
        <v/>
      </c>
      <c r="AC35" s="31">
        <f>IF(AA35="",0,AA35*3)</f>
        <v>0</v>
      </c>
      <c r="AE35" s="29">
        <v>0</v>
      </c>
      <c r="AG35" s="30">
        <v>0</v>
      </c>
      <c r="AJ35" s="204"/>
      <c r="AK35" s="205"/>
      <c r="AL35" s="206"/>
      <c r="AN35" s="28" t="str">
        <f>IF('DATI RISCHIO SB INF'!Q51="","",'DATI RISCHIO SB INF'!Q51)</f>
        <v/>
      </c>
      <c r="AP35" s="31">
        <f>IF(AN35="",0,AN35*3)</f>
        <v>0</v>
      </c>
      <c r="AR35" s="29">
        <v>0</v>
      </c>
      <c r="AT35" s="30">
        <v>0</v>
      </c>
    </row>
    <row r="36" spans="1:46" ht="37.5" customHeight="1" x14ac:dyDescent="0.25">
      <c r="A36" s="132" t="s">
        <v>81</v>
      </c>
      <c r="B36" s="133"/>
      <c r="C36" s="38" t="str">
        <f>IF('DATI RISCHIO SB FT'!C34="","",'DATI RISCHIO SB FT'!C34)</f>
        <v/>
      </c>
      <c r="D36" s="37" t="str">
        <f>IF('DATI RISCHIO SB FT'!D34="","",'DATI RISCHIO SB FT'!D34)</f>
        <v/>
      </c>
      <c r="E36" s="27"/>
      <c r="F36" s="222" t="s">
        <v>54</v>
      </c>
      <c r="G36" s="222"/>
      <c r="H36" s="222"/>
      <c r="I36" s="224">
        <f>IF(ISERROR(AP75),"",AP75)</f>
        <v>0</v>
      </c>
      <c r="J36" s="6"/>
      <c r="K36" s="226" t="s">
        <v>55</v>
      </c>
      <c r="L36" s="227"/>
      <c r="M36" s="228"/>
      <c r="N36" s="224">
        <f>IF(ISERROR(AR75),"",AR75)</f>
        <v>0</v>
      </c>
      <c r="O36" s="6"/>
      <c r="P36" s="226" t="s">
        <v>56</v>
      </c>
      <c r="Q36" s="227"/>
      <c r="R36" s="228"/>
      <c r="S36" s="224">
        <f>IF(ISERROR(AT75),"",AT75)</f>
        <v>0</v>
      </c>
      <c r="T36" s="27"/>
    </row>
    <row r="37" spans="1:46" ht="21.75" customHeight="1" x14ac:dyDescent="0.25">
      <c r="A37" s="134"/>
      <c r="B37" s="135"/>
      <c r="C37" s="17" t="s">
        <v>26</v>
      </c>
      <c r="D37" s="17" t="s">
        <v>27</v>
      </c>
      <c r="E37" s="27"/>
      <c r="F37" s="223"/>
      <c r="G37" s="223"/>
      <c r="H37" s="223"/>
      <c r="I37" s="225"/>
      <c r="J37" s="27"/>
      <c r="K37" s="229"/>
      <c r="L37" s="230"/>
      <c r="M37" s="231"/>
      <c r="N37" s="225"/>
      <c r="O37" s="27"/>
      <c r="P37" s="229"/>
      <c r="Q37" s="230"/>
      <c r="R37" s="231"/>
      <c r="S37" s="225"/>
      <c r="T37" s="27"/>
      <c r="W37" s="201" t="s">
        <v>84</v>
      </c>
      <c r="X37" s="202"/>
      <c r="Y37" s="203"/>
      <c r="AA37" t="s">
        <v>64</v>
      </c>
      <c r="AB37" t="s">
        <v>53</v>
      </c>
      <c r="AE37" t="s">
        <v>57</v>
      </c>
      <c r="AG37" t="s">
        <v>58</v>
      </c>
      <c r="AJ37" s="201" t="s">
        <v>84</v>
      </c>
      <c r="AK37" s="202"/>
      <c r="AL37" s="203"/>
      <c r="AN37" t="s">
        <v>64</v>
      </c>
      <c r="AO37" t="s">
        <v>53</v>
      </c>
      <c r="AR37" t="s">
        <v>57</v>
      </c>
      <c r="AT37" t="s">
        <v>58</v>
      </c>
    </row>
    <row r="38" spans="1:46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W38" s="204"/>
      <c r="X38" s="205"/>
      <c r="Y38" s="206"/>
      <c r="AA38" s="28" t="str">
        <f>IF('DATI RISCHIO SB INF'!F24="","",'DATI RISCHIO SB INF'!F24)</f>
        <v/>
      </c>
      <c r="AC38" s="31">
        <v>0</v>
      </c>
      <c r="AE38" s="29">
        <f>IF(AA38="",0,AA38*19)</f>
        <v>0</v>
      </c>
      <c r="AG38" s="30">
        <f>IF(AA38="",0,AA38*19)</f>
        <v>0</v>
      </c>
      <c r="AJ38" s="204"/>
      <c r="AK38" s="205"/>
      <c r="AL38" s="206"/>
      <c r="AN38" s="28" t="str">
        <f>IF('DATI RISCHIO SB INF'!F51="","",'DATI RISCHIO SB INF'!F51)</f>
        <v/>
      </c>
      <c r="AP38" s="31">
        <v>0</v>
      </c>
      <c r="AR38" s="29">
        <f>IF(AN38="",0,AN38*19)</f>
        <v>0</v>
      </c>
      <c r="AT38" s="30">
        <f>IF(AN38="",0,AN38*19)</f>
        <v>0</v>
      </c>
    </row>
    <row r="39" spans="1:46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</row>
    <row r="40" spans="1:46" x14ac:dyDescent="0.25">
      <c r="A40" s="27"/>
      <c r="B40" s="27"/>
      <c r="C40" s="60" t="s">
        <v>49</v>
      </c>
      <c r="D40" s="178"/>
      <c r="E40" s="178"/>
      <c r="F40" s="178"/>
      <c r="G40" s="178"/>
      <c r="H40" s="178"/>
      <c r="I40" s="178"/>
      <c r="J40" s="178"/>
      <c r="K40" s="178"/>
      <c r="L40" s="178"/>
      <c r="M40" s="178"/>
      <c r="N40" s="178"/>
      <c r="O40" s="178"/>
      <c r="P40" s="179"/>
      <c r="Q40" s="27"/>
      <c r="R40" s="27"/>
      <c r="S40" s="27"/>
      <c r="T40" s="27"/>
      <c r="W40" s="201" t="s">
        <v>85</v>
      </c>
      <c r="X40" s="202"/>
      <c r="Y40" s="203"/>
      <c r="AA40" t="s">
        <v>52</v>
      </c>
      <c r="AB40" t="s">
        <v>53</v>
      </c>
      <c r="AE40" t="s">
        <v>57</v>
      </c>
      <c r="AG40" t="s">
        <v>58</v>
      </c>
      <c r="AJ40" s="201" t="s">
        <v>85</v>
      </c>
      <c r="AK40" s="202"/>
      <c r="AL40" s="203"/>
      <c r="AN40" t="s">
        <v>52</v>
      </c>
      <c r="AO40" t="s">
        <v>53</v>
      </c>
      <c r="AR40" t="s">
        <v>57</v>
      </c>
      <c r="AT40" t="s">
        <v>58</v>
      </c>
    </row>
    <row r="41" spans="1:46" x14ac:dyDescent="0.25">
      <c r="A41" s="27"/>
      <c r="B41" s="27"/>
      <c r="C41" s="180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2"/>
      <c r="Q41" s="27"/>
      <c r="R41" s="27"/>
      <c r="S41" s="27"/>
      <c r="T41" s="27"/>
      <c r="W41" s="204"/>
      <c r="X41" s="205"/>
      <c r="Y41" s="206"/>
      <c r="AA41" s="28" t="str">
        <f>IF('DATI RISCHIO SB INF'!M29="","",'DATI RISCHIO SB INF'!M29)</f>
        <v/>
      </c>
      <c r="AC41" s="31">
        <f>IF(AA41="",0,AA41*1)</f>
        <v>0</v>
      </c>
      <c r="AE41" s="29">
        <f>IF(AA41="",0,AA41*21)</f>
        <v>0</v>
      </c>
      <c r="AG41" s="30">
        <f>IF(AA41="",0,AA41*16)</f>
        <v>0</v>
      </c>
      <c r="AJ41" s="204"/>
      <c r="AK41" s="205"/>
      <c r="AL41" s="206"/>
      <c r="AN41" s="28" t="str">
        <f>IF('DATI RISCHIO SB INF'!M56="","",'DATI RISCHIO SB INF'!M56)</f>
        <v/>
      </c>
      <c r="AP41" s="31">
        <f>IF(AN41="",0,AN41*1)</f>
        <v>0</v>
      </c>
      <c r="AR41" s="29">
        <f>IF(AN41="",0,AN41*21)</f>
        <v>0</v>
      </c>
      <c r="AT41" s="30">
        <f>IF(AN41="",0,AN41*16)</f>
        <v>0</v>
      </c>
    </row>
    <row r="42" spans="1:46" x14ac:dyDescent="0.25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</row>
    <row r="43" spans="1:46" hidden="1" x14ac:dyDescent="0.25">
      <c r="W43" s="201" t="s">
        <v>86</v>
      </c>
      <c r="X43" s="202"/>
      <c r="Y43" s="203"/>
      <c r="AA43" t="s">
        <v>64</v>
      </c>
      <c r="AB43" t="s">
        <v>53</v>
      </c>
      <c r="AE43" t="s">
        <v>57</v>
      </c>
      <c r="AG43" t="s">
        <v>58</v>
      </c>
      <c r="AJ43" s="201" t="s">
        <v>86</v>
      </c>
      <c r="AK43" s="202"/>
      <c r="AL43" s="203"/>
      <c r="AN43" t="s">
        <v>64</v>
      </c>
      <c r="AO43" t="s">
        <v>53</v>
      </c>
      <c r="AR43" t="s">
        <v>57</v>
      </c>
      <c r="AT43" t="s">
        <v>58</v>
      </c>
    </row>
    <row r="44" spans="1:46" hidden="1" x14ac:dyDescent="0.25">
      <c r="W44" s="204"/>
      <c r="X44" s="205"/>
      <c r="Y44" s="206"/>
      <c r="AA44" s="28" t="str">
        <f>IF('DATI RISCHIO SB INF'!K29="","",'DATI RISCHIO SB INF'!K29)</f>
        <v/>
      </c>
      <c r="AC44" s="31">
        <v>0</v>
      </c>
      <c r="AE44" s="29">
        <f>IF(AA44="",0,AA44*18)</f>
        <v>0</v>
      </c>
      <c r="AG44" s="30">
        <f>IF(AA44="",0,AA44*15)</f>
        <v>0</v>
      </c>
      <c r="AJ44" s="204"/>
      <c r="AK44" s="205"/>
      <c r="AL44" s="206"/>
      <c r="AN44" s="28" t="str">
        <f>IF('DATI RISCHIO SB INF'!K56="","",'DATI RISCHIO SB INF'!K56)</f>
        <v/>
      </c>
      <c r="AP44" s="31">
        <v>0</v>
      </c>
      <c r="AR44" s="29">
        <f>IF(AN44="",0,AN44*18)</f>
        <v>0</v>
      </c>
      <c r="AT44" s="30">
        <f>IF(AN44="",0,AN44*15)</f>
        <v>0</v>
      </c>
    </row>
    <row r="45" spans="1:46" hidden="1" x14ac:dyDescent="0.25"/>
    <row r="46" spans="1:46" hidden="1" x14ac:dyDescent="0.25">
      <c r="W46" s="207" t="s">
        <v>87</v>
      </c>
      <c r="X46" s="208"/>
      <c r="Y46" s="209"/>
      <c r="AA46" t="s">
        <v>52</v>
      </c>
      <c r="AB46" t="s">
        <v>53</v>
      </c>
      <c r="AE46" t="s">
        <v>57</v>
      </c>
      <c r="AG46" t="s">
        <v>58</v>
      </c>
      <c r="AJ46" s="207" t="s">
        <v>87</v>
      </c>
      <c r="AK46" s="208"/>
      <c r="AL46" s="209"/>
      <c r="AN46" t="s">
        <v>52</v>
      </c>
      <c r="AO46" t="s">
        <v>53</v>
      </c>
      <c r="AR46" t="s">
        <v>57</v>
      </c>
      <c r="AT46" t="s">
        <v>58</v>
      </c>
    </row>
    <row r="47" spans="1:46" hidden="1" x14ac:dyDescent="0.25">
      <c r="W47" s="210"/>
      <c r="X47" s="211"/>
      <c r="Y47" s="212"/>
      <c r="AA47" s="28" t="str">
        <f>IF('DATI RISCHIO SB INF'!Q37="","",'DATI RISCHIO SB INF'!Q37)</f>
        <v/>
      </c>
      <c r="AC47" s="31">
        <v>0</v>
      </c>
      <c r="AE47" s="29">
        <f>IF(AA47="",0,AA47*7)</f>
        <v>0</v>
      </c>
      <c r="AG47" s="30">
        <f>IF(AA47="",0,AA47*13)</f>
        <v>0</v>
      </c>
      <c r="AJ47" s="210"/>
      <c r="AK47" s="211"/>
      <c r="AL47" s="212"/>
      <c r="AN47" s="28" t="str">
        <f>IF('DATI RISCHIO SB INF'!Q64="","",'DATI RISCHIO SB INF'!Q64)</f>
        <v/>
      </c>
      <c r="AP47" s="31">
        <v>0</v>
      </c>
      <c r="AR47" s="29">
        <f>IF(AN47="",0,AN47*7)</f>
        <v>0</v>
      </c>
      <c r="AT47" s="30">
        <f>IF(AN47="",0,AN47*13)</f>
        <v>0</v>
      </c>
    </row>
    <row r="48" spans="1:46" hidden="1" x14ac:dyDescent="0.25"/>
    <row r="49" spans="23:47" hidden="1" x14ac:dyDescent="0.25">
      <c r="W49" s="207" t="s">
        <v>88</v>
      </c>
      <c r="X49" s="208"/>
      <c r="Y49" s="209"/>
      <c r="AA49" t="s">
        <v>52</v>
      </c>
      <c r="AB49" t="s">
        <v>53</v>
      </c>
      <c r="AE49" t="s">
        <v>57</v>
      </c>
      <c r="AG49" t="s">
        <v>58</v>
      </c>
      <c r="AJ49" s="207" t="s">
        <v>88</v>
      </c>
      <c r="AK49" s="208"/>
      <c r="AL49" s="209"/>
      <c r="AN49" t="s">
        <v>52</v>
      </c>
      <c r="AO49" t="s">
        <v>53</v>
      </c>
      <c r="AR49" t="s">
        <v>57</v>
      </c>
      <c r="AT49" t="s">
        <v>58</v>
      </c>
    </row>
    <row r="50" spans="23:47" hidden="1" x14ac:dyDescent="0.25">
      <c r="W50" s="210"/>
      <c r="X50" s="211"/>
      <c r="Y50" s="212"/>
      <c r="AA50" s="28" t="str">
        <f>IF('DATI RISCHIO SB INF'!H37="","",'DATI RISCHIO SB INF'!H37)</f>
        <v/>
      </c>
      <c r="AC50" s="31">
        <v>0</v>
      </c>
      <c r="AE50" s="29">
        <f>IF(AA50="",0,AA50*10)</f>
        <v>0</v>
      </c>
      <c r="AG50" s="30">
        <f>IF(AA50="",0,AA50*11)</f>
        <v>0</v>
      </c>
      <c r="AJ50" s="210"/>
      <c r="AK50" s="211"/>
      <c r="AL50" s="212"/>
      <c r="AN50" s="28" t="str">
        <f>IF('DATI RISCHIO SB INF'!H64="","",'DATI RISCHIO SB INF'!H64)</f>
        <v/>
      </c>
      <c r="AP50" s="31">
        <v>0</v>
      </c>
      <c r="AR50" s="29">
        <f>IF(AN50="",0,AN50*10)</f>
        <v>0</v>
      </c>
      <c r="AT50" s="30">
        <f>IF(AN50="",0,AN50*11)</f>
        <v>0</v>
      </c>
    </row>
    <row r="51" spans="23:47" hidden="1" x14ac:dyDescent="0.25"/>
    <row r="52" spans="23:47" hidden="1" x14ac:dyDescent="0.25">
      <c r="W52" s="207" t="s">
        <v>89</v>
      </c>
      <c r="X52" s="208"/>
      <c r="Y52" s="209"/>
      <c r="AA52" t="s">
        <v>64</v>
      </c>
      <c r="AB52" t="s">
        <v>53</v>
      </c>
      <c r="AE52" t="s">
        <v>57</v>
      </c>
      <c r="AG52" t="s">
        <v>58</v>
      </c>
      <c r="AJ52" s="207" t="s">
        <v>89</v>
      </c>
      <c r="AK52" s="208"/>
      <c r="AL52" s="209"/>
      <c r="AN52" t="s">
        <v>64</v>
      </c>
      <c r="AO52" t="s">
        <v>53</v>
      </c>
      <c r="AR52" t="s">
        <v>57</v>
      </c>
      <c r="AT52" t="s">
        <v>58</v>
      </c>
    </row>
    <row r="53" spans="23:47" hidden="1" x14ac:dyDescent="0.25">
      <c r="W53" s="210"/>
      <c r="X53" s="211"/>
      <c r="Y53" s="212"/>
      <c r="AA53" s="28" t="str">
        <f>IF('DATI RISCHIO SB INF'!F37="","",'DATI RISCHIO SB INF'!F37)</f>
        <v/>
      </c>
      <c r="AC53" s="31">
        <v>0</v>
      </c>
      <c r="AE53" s="29">
        <f>IF(AA53="",0,AA53*8)</f>
        <v>0</v>
      </c>
      <c r="AG53" s="30">
        <f>IF(AA53="",0,AA53*8)</f>
        <v>0</v>
      </c>
      <c r="AJ53" s="210"/>
      <c r="AK53" s="211"/>
      <c r="AL53" s="212"/>
      <c r="AN53" s="28" t="str">
        <f>IF('DATI RISCHIO SB INF'!F64="","",'DATI RISCHIO SB INF'!F64)</f>
        <v/>
      </c>
      <c r="AP53" s="31">
        <v>0</v>
      </c>
      <c r="AR53" s="29">
        <f>IF(AN53="",0,AN53*8)</f>
        <v>0</v>
      </c>
      <c r="AT53" s="30">
        <f>IF(AN53="",0,AN53*8)</f>
        <v>0</v>
      </c>
    </row>
    <row r="54" spans="23:47" hidden="1" x14ac:dyDescent="0.25"/>
    <row r="55" spans="23:47" ht="18.75" hidden="1" x14ac:dyDescent="0.3">
      <c r="AC55" s="32">
        <f>AC32+AC35+AC38+AC41+AC44+AC47+AC50+AC53</f>
        <v>0</v>
      </c>
      <c r="AE55" s="33">
        <f>AE32+AE35+AE38+AE41+AE44+AE47+AE50+AE53</f>
        <v>0</v>
      </c>
      <c r="AG55" s="35">
        <f>AG32+AG35+AG38+AG41+AG44+AG47+AG50+AG53</f>
        <v>0</v>
      </c>
      <c r="AP55" s="32">
        <f>AP32+AP35+AP38+AP41+AP44+AP47+AP50+AP53</f>
        <v>0</v>
      </c>
      <c r="AR55" s="33">
        <f>AR32+AR35+AR38+AR41+AR44+AR47+AR50+AR53</f>
        <v>0</v>
      </c>
      <c r="AT55" s="36">
        <f>AT32+AT35+AT38+AT41+AT44+AT47+AT50+AT53</f>
        <v>0</v>
      </c>
    </row>
    <row r="56" spans="23:47" hidden="1" x14ac:dyDescent="0.25"/>
    <row r="57" spans="23:47" hidden="1" x14ac:dyDescent="0.25"/>
    <row r="58" spans="23:47" hidden="1" x14ac:dyDescent="0.25">
      <c r="W58" s="213" t="s">
        <v>90</v>
      </c>
      <c r="X58" s="214"/>
      <c r="Y58" s="214"/>
      <c r="Z58" s="214"/>
      <c r="AA58" s="214"/>
      <c r="AB58" s="214"/>
      <c r="AC58" s="214"/>
      <c r="AD58" s="214"/>
      <c r="AE58" s="214"/>
      <c r="AF58" s="214"/>
      <c r="AG58" s="214"/>
      <c r="AH58" s="215"/>
      <c r="AJ58" s="213" t="s">
        <v>93</v>
      </c>
      <c r="AK58" s="214"/>
      <c r="AL58" s="214"/>
      <c r="AM58" s="214"/>
      <c r="AN58" s="214"/>
      <c r="AO58" s="214"/>
      <c r="AP58" s="214"/>
      <c r="AQ58" s="214"/>
      <c r="AR58" s="214"/>
      <c r="AS58" s="214"/>
      <c r="AT58" s="214"/>
      <c r="AU58" s="215"/>
    </row>
    <row r="59" spans="23:47" hidden="1" x14ac:dyDescent="0.25"/>
    <row r="60" spans="23:47" hidden="1" x14ac:dyDescent="0.25">
      <c r="W60" s="201" t="s">
        <v>51</v>
      </c>
      <c r="X60" s="202"/>
      <c r="Y60" s="203"/>
      <c r="AA60" t="s">
        <v>52</v>
      </c>
      <c r="AB60" t="s">
        <v>53</v>
      </c>
      <c r="AE60" t="s">
        <v>57</v>
      </c>
      <c r="AG60" t="s">
        <v>58</v>
      </c>
      <c r="AJ60" s="201" t="s">
        <v>51</v>
      </c>
      <c r="AK60" s="202"/>
      <c r="AL60" s="203"/>
      <c r="AN60" t="s">
        <v>52</v>
      </c>
      <c r="AO60" t="s">
        <v>53</v>
      </c>
      <c r="AR60" t="s">
        <v>57</v>
      </c>
      <c r="AT60" t="s">
        <v>58</v>
      </c>
    </row>
    <row r="61" spans="23:47" hidden="1" x14ac:dyDescent="0.25">
      <c r="W61" s="204"/>
      <c r="X61" s="205"/>
      <c r="Y61" s="206"/>
      <c r="AA61" s="28" t="str">
        <f>IF('DATI RISCHIO SB FT'!H24="","",'DATI RISCHIO SB FT'!H24)</f>
        <v/>
      </c>
      <c r="AC61" s="31">
        <f>IF(AA61="",0,AA61*4)</f>
        <v>0</v>
      </c>
      <c r="AE61" s="29">
        <f>IF(AA61="",0,AA61*24)</f>
        <v>0</v>
      </c>
      <c r="AG61" s="30">
        <f>IF(AA61="",0,AA61*24)</f>
        <v>0</v>
      </c>
      <c r="AJ61" s="204"/>
      <c r="AK61" s="205"/>
      <c r="AL61" s="206"/>
      <c r="AN61" s="28" t="str">
        <f>IF('DATI RISCHIO SB FT'!H43="","",'DATI RISCHIO SB FT'!H43)</f>
        <v/>
      </c>
      <c r="AP61" s="31">
        <f>IF(AN61="",0,AN61*4)</f>
        <v>0</v>
      </c>
      <c r="AR61" s="29">
        <f>IF(AN61="",0,AN61*24)</f>
        <v>0</v>
      </c>
      <c r="AT61" s="30">
        <f>IF(AN61="",0,AN61*24)</f>
        <v>0</v>
      </c>
    </row>
    <row r="62" spans="23:47" hidden="1" x14ac:dyDescent="0.25"/>
    <row r="63" spans="23:47" hidden="1" x14ac:dyDescent="0.25">
      <c r="W63" s="201" t="s">
        <v>60</v>
      </c>
      <c r="X63" s="202"/>
      <c r="Y63" s="203"/>
      <c r="AA63" t="s">
        <v>52</v>
      </c>
      <c r="AB63" t="s">
        <v>53</v>
      </c>
      <c r="AE63" t="s">
        <v>57</v>
      </c>
      <c r="AG63" t="s">
        <v>58</v>
      </c>
      <c r="AJ63" s="201" t="s">
        <v>60</v>
      </c>
      <c r="AK63" s="202"/>
      <c r="AL63" s="203"/>
      <c r="AN63" t="s">
        <v>52</v>
      </c>
      <c r="AO63" t="s">
        <v>53</v>
      </c>
      <c r="AR63" t="s">
        <v>57</v>
      </c>
      <c r="AT63" t="s">
        <v>58</v>
      </c>
    </row>
    <row r="64" spans="23:47" hidden="1" x14ac:dyDescent="0.25">
      <c r="W64" s="204"/>
      <c r="X64" s="205"/>
      <c r="Y64" s="206"/>
      <c r="AA64" s="28" t="str">
        <f>IF('DATI RISCHIO SB FT'!Q24="","",'DATI RISCHIO SB FT'!Q24)</f>
        <v/>
      </c>
      <c r="AC64" s="31">
        <f>IF(AA64="",0,AA64*3)</f>
        <v>0</v>
      </c>
      <c r="AE64" s="29">
        <v>0</v>
      </c>
      <c r="AG64" s="30">
        <v>0</v>
      </c>
      <c r="AJ64" s="204"/>
      <c r="AK64" s="205"/>
      <c r="AL64" s="206"/>
      <c r="AN64" s="28" t="str">
        <f>IF('DATI RISCHIO SB FT'!Q43="","",'DATI RISCHIO SB FT'!Q43)</f>
        <v/>
      </c>
      <c r="AP64" s="31">
        <f>IF(AN64="",0,AN64*3)</f>
        <v>0</v>
      </c>
      <c r="AR64" s="29">
        <v>0</v>
      </c>
      <c r="AT64" s="30">
        <v>0</v>
      </c>
    </row>
    <row r="65" spans="23:46" hidden="1" x14ac:dyDescent="0.25"/>
    <row r="66" spans="23:46" hidden="1" x14ac:dyDescent="0.25">
      <c r="W66" s="201" t="s">
        <v>84</v>
      </c>
      <c r="X66" s="202"/>
      <c r="Y66" s="203"/>
      <c r="AA66" t="s">
        <v>64</v>
      </c>
      <c r="AB66" t="s">
        <v>53</v>
      </c>
      <c r="AE66" t="s">
        <v>57</v>
      </c>
      <c r="AG66" t="s">
        <v>58</v>
      </c>
      <c r="AJ66" s="201" t="s">
        <v>84</v>
      </c>
      <c r="AK66" s="202"/>
      <c r="AL66" s="203"/>
      <c r="AN66" t="s">
        <v>64</v>
      </c>
      <c r="AO66" t="s">
        <v>53</v>
      </c>
      <c r="AR66" t="s">
        <v>57</v>
      </c>
      <c r="AT66" t="s">
        <v>58</v>
      </c>
    </row>
    <row r="67" spans="23:46" hidden="1" x14ac:dyDescent="0.25">
      <c r="W67" s="204"/>
      <c r="X67" s="205"/>
      <c r="Y67" s="206"/>
      <c r="AA67" s="28" t="str">
        <f>IF('DATI RISCHIO SB FT'!F24="","",'DATI RISCHIO SB FT'!F24)</f>
        <v/>
      </c>
      <c r="AC67" s="31">
        <v>0</v>
      </c>
      <c r="AE67" s="29">
        <f>IF(AA67="",0,AA67*23)</f>
        <v>0</v>
      </c>
      <c r="AG67" s="30">
        <f>IF(AA67="",0,AA67*23)</f>
        <v>0</v>
      </c>
      <c r="AJ67" s="204"/>
      <c r="AK67" s="205"/>
      <c r="AL67" s="206"/>
      <c r="AN67" s="28" t="str">
        <f>IF('DATI RISCHIO SB FT'!F43="","",'DATI RISCHIO SB FT'!F43)</f>
        <v/>
      </c>
      <c r="AP67" s="31">
        <v>0</v>
      </c>
      <c r="AR67" s="29">
        <f>IF(AN67="",0,AN67*23)</f>
        <v>0</v>
      </c>
      <c r="AT67" s="30">
        <f>IF(AN67="",0,AN67*23)</f>
        <v>0</v>
      </c>
    </row>
    <row r="68" spans="23:46" hidden="1" x14ac:dyDescent="0.25"/>
    <row r="69" spans="23:46" hidden="1" x14ac:dyDescent="0.25">
      <c r="W69" s="201" t="s">
        <v>92</v>
      </c>
      <c r="X69" s="202"/>
      <c r="Y69" s="203"/>
      <c r="AA69" t="s">
        <v>52</v>
      </c>
      <c r="AB69" t="s">
        <v>53</v>
      </c>
      <c r="AE69" t="s">
        <v>57</v>
      </c>
      <c r="AG69" t="s">
        <v>58</v>
      </c>
      <c r="AJ69" s="201" t="s">
        <v>92</v>
      </c>
      <c r="AK69" s="202"/>
      <c r="AL69" s="203"/>
      <c r="AN69" t="s">
        <v>52</v>
      </c>
      <c r="AO69" t="s">
        <v>53</v>
      </c>
      <c r="AR69" t="s">
        <v>57</v>
      </c>
      <c r="AT69" t="s">
        <v>58</v>
      </c>
    </row>
    <row r="70" spans="23:46" hidden="1" x14ac:dyDescent="0.25">
      <c r="W70" s="204"/>
      <c r="X70" s="205"/>
      <c r="Y70" s="206"/>
      <c r="AA70" s="28" t="str">
        <f>IF('DATI RISCHIO SB FT'!M29="","",'DATI RISCHIO SB FT'!M29)</f>
        <v/>
      </c>
      <c r="AC70" s="31">
        <f>IF(AA70="",0,AA70*2)</f>
        <v>0</v>
      </c>
      <c r="AE70" s="29">
        <f>IF(AA70="",0,AA70*14)</f>
        <v>0</v>
      </c>
      <c r="AG70" s="30">
        <f>IF(AA70="",0,AA70*14)</f>
        <v>0</v>
      </c>
      <c r="AJ70" s="204"/>
      <c r="AK70" s="205"/>
      <c r="AL70" s="206"/>
      <c r="AN70" s="28" t="str">
        <f>IF('DATI RISCHIO SB FT'!M48="","",'DATI RISCHIO SB FT'!M48)</f>
        <v/>
      </c>
      <c r="AP70" s="31">
        <f>IF(AN70="",0,AN70*2)</f>
        <v>0</v>
      </c>
      <c r="AR70" s="29">
        <f>IF(AN70="",0,AN70*14)</f>
        <v>0</v>
      </c>
      <c r="AT70" s="30">
        <f>IF(AN70="",0,AN70*14)</f>
        <v>0</v>
      </c>
    </row>
    <row r="71" spans="23:46" hidden="1" x14ac:dyDescent="0.25"/>
    <row r="72" spans="23:46" hidden="1" x14ac:dyDescent="0.25">
      <c r="W72" s="201" t="s">
        <v>91</v>
      </c>
      <c r="X72" s="202"/>
      <c r="Y72" s="203"/>
      <c r="AA72" t="s">
        <v>64</v>
      </c>
      <c r="AB72" t="s">
        <v>53</v>
      </c>
      <c r="AE72" t="s">
        <v>57</v>
      </c>
      <c r="AG72" t="s">
        <v>58</v>
      </c>
      <c r="AJ72" s="201" t="s">
        <v>91</v>
      </c>
      <c r="AK72" s="202"/>
      <c r="AL72" s="203"/>
      <c r="AN72" t="s">
        <v>64</v>
      </c>
      <c r="AO72" t="s">
        <v>53</v>
      </c>
      <c r="AR72" t="s">
        <v>57</v>
      </c>
      <c r="AT72" t="s">
        <v>58</v>
      </c>
    </row>
    <row r="73" spans="23:46" hidden="1" x14ac:dyDescent="0.25">
      <c r="W73" s="204"/>
      <c r="X73" s="205"/>
      <c r="Y73" s="206"/>
      <c r="AA73" s="28" t="str">
        <f>IF('DATI RISCHIO SB FT'!K29="","",'DATI RISCHIO SB FT'!K29)</f>
        <v/>
      </c>
      <c r="AC73" s="31">
        <v>0</v>
      </c>
      <c r="AE73" s="29">
        <f>IF(AA73="",0,AA73*16)</f>
        <v>0</v>
      </c>
      <c r="AG73" s="30">
        <f>IF(AA73="",0,AA73*16)</f>
        <v>0</v>
      </c>
      <c r="AJ73" s="204"/>
      <c r="AK73" s="205"/>
      <c r="AL73" s="206"/>
      <c r="AN73" s="28" t="str">
        <f>IF('DATI RISCHIO SB FT'!K48="","",'DATI RISCHIO SB FT'!K48)</f>
        <v/>
      </c>
      <c r="AP73" s="31">
        <v>0</v>
      </c>
      <c r="AR73" s="29">
        <f>IF(AN73="",0,AN73*16)</f>
        <v>0</v>
      </c>
      <c r="AT73" s="30">
        <f>IF(AN73="",0,AN73*16)</f>
        <v>0</v>
      </c>
    </row>
    <row r="74" spans="23:46" hidden="1" x14ac:dyDescent="0.25"/>
    <row r="75" spans="23:46" ht="18.75" hidden="1" x14ac:dyDescent="0.3">
      <c r="AC75" s="32">
        <f>AC61+AC64+AC67+AC70+AC73</f>
        <v>0</v>
      </c>
      <c r="AE75" s="33">
        <f>AE61+AE64+AE67+AE70+AE73</f>
        <v>0</v>
      </c>
      <c r="AG75" s="35">
        <f>AG61+AG64+AG67+AG70+AG73</f>
        <v>0</v>
      </c>
      <c r="AP75" s="32">
        <f>AP61+AP64+AP67+AP70+AP73</f>
        <v>0</v>
      </c>
      <c r="AR75" s="33">
        <f>AR61+AR64+AR67+AR70+AR73</f>
        <v>0</v>
      </c>
      <c r="AT75" s="35">
        <f>AT61+AT64+AT67+AT70+AT73</f>
        <v>0</v>
      </c>
    </row>
  </sheetData>
  <sheetProtection algorithmName="SHA-512" hashValue="rxIM99xgViHOngPW5rJnks+RHKAOOaf3Uvjym9xMwcg0rIi7U4oQSYZyLyA/E2jal7TdeIQEeb699PPRcsrJYw==" saltValue="3Uc7ieT4Mo9HNdxyl511YA==" spinCount="100000" sheet="1" objects="1" scenarios="1"/>
  <mergeCells count="96">
    <mergeCell ref="AJ72:AL73"/>
    <mergeCell ref="C40:P41"/>
    <mergeCell ref="AJ58:AU58"/>
    <mergeCell ref="AJ60:AL61"/>
    <mergeCell ref="AJ63:AL64"/>
    <mergeCell ref="AJ66:AL67"/>
    <mergeCell ref="AJ69:AL70"/>
    <mergeCell ref="W60:Y61"/>
    <mergeCell ref="W63:Y64"/>
    <mergeCell ref="W66:Y67"/>
    <mergeCell ref="W69:Y70"/>
    <mergeCell ref="W72:Y73"/>
    <mergeCell ref="AJ52:AL53"/>
    <mergeCell ref="W52:Y53"/>
    <mergeCell ref="A1:T1"/>
    <mergeCell ref="A3:S4"/>
    <mergeCell ref="A6:B7"/>
    <mergeCell ref="W58:AH58"/>
    <mergeCell ref="I6:I7"/>
    <mergeCell ref="K6:M7"/>
    <mergeCell ref="N6:N7"/>
    <mergeCell ref="P6:R7"/>
    <mergeCell ref="S6:S7"/>
    <mergeCell ref="N12:N13"/>
    <mergeCell ref="P12:R13"/>
    <mergeCell ref="S12:S13"/>
    <mergeCell ref="A9:S10"/>
    <mergeCell ref="A12:B13"/>
    <mergeCell ref="F12:H13"/>
    <mergeCell ref="I12:I13"/>
    <mergeCell ref="K12:M13"/>
    <mergeCell ref="W3:AH3"/>
    <mergeCell ref="W5:Y6"/>
    <mergeCell ref="F6:H7"/>
    <mergeCell ref="AJ14:AL15"/>
    <mergeCell ref="AJ3:AU3"/>
    <mergeCell ref="AJ5:AL6"/>
    <mergeCell ref="AJ8:AL9"/>
    <mergeCell ref="AJ11:AL12"/>
    <mergeCell ref="W11:Y12"/>
    <mergeCell ref="W8:Y9"/>
    <mergeCell ref="AJ17:AL18"/>
    <mergeCell ref="AJ20:AL21"/>
    <mergeCell ref="AJ23:AL24"/>
    <mergeCell ref="A15:S16"/>
    <mergeCell ref="A18:B19"/>
    <mergeCell ref="F18:H19"/>
    <mergeCell ref="I18:I19"/>
    <mergeCell ref="K18:M19"/>
    <mergeCell ref="N18:N19"/>
    <mergeCell ref="W14:Y15"/>
    <mergeCell ref="W17:Y18"/>
    <mergeCell ref="W20:Y21"/>
    <mergeCell ref="W23:Y24"/>
    <mergeCell ref="P18:R19"/>
    <mergeCell ref="S18:S19"/>
    <mergeCell ref="A21:S22"/>
    <mergeCell ref="P24:R25"/>
    <mergeCell ref="S24:S25"/>
    <mergeCell ref="A27:S28"/>
    <mergeCell ref="A30:B31"/>
    <mergeCell ref="F30:H31"/>
    <mergeCell ref="I30:I31"/>
    <mergeCell ref="K30:M31"/>
    <mergeCell ref="N30:N31"/>
    <mergeCell ref="P30:R31"/>
    <mergeCell ref="S30:S31"/>
    <mergeCell ref="A24:B25"/>
    <mergeCell ref="F24:H25"/>
    <mergeCell ref="I24:I25"/>
    <mergeCell ref="K24:M25"/>
    <mergeCell ref="N24:N25"/>
    <mergeCell ref="A33:S34"/>
    <mergeCell ref="A36:B37"/>
    <mergeCell ref="F36:H37"/>
    <mergeCell ref="I36:I37"/>
    <mergeCell ref="K36:M37"/>
    <mergeCell ref="N36:N37"/>
    <mergeCell ref="P36:R37"/>
    <mergeCell ref="S36:S37"/>
    <mergeCell ref="W29:AH29"/>
    <mergeCell ref="AJ29:AU29"/>
    <mergeCell ref="W31:Y32"/>
    <mergeCell ref="AJ31:AL32"/>
    <mergeCell ref="W34:Y35"/>
    <mergeCell ref="AJ34:AL35"/>
    <mergeCell ref="W37:Y38"/>
    <mergeCell ref="W40:Y41"/>
    <mergeCell ref="W43:Y44"/>
    <mergeCell ref="W46:Y47"/>
    <mergeCell ref="W49:Y50"/>
    <mergeCell ref="AJ37:AL38"/>
    <mergeCell ref="AJ40:AL41"/>
    <mergeCell ref="AJ43:AL44"/>
    <mergeCell ref="AJ46:AL47"/>
    <mergeCell ref="AJ49:AL50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DATI RISCHIO SB OSS</vt:lpstr>
      <vt:lpstr>DATI RISCHIO SB INF</vt:lpstr>
      <vt:lpstr>DATI RISCHIO SB FT</vt:lpstr>
      <vt:lpstr>RISULTATI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Tasso</dc:creator>
  <cp:lastModifiedBy>Marco-T</cp:lastModifiedBy>
  <dcterms:created xsi:type="dcterms:W3CDTF">2026-04-24T13:30:47Z</dcterms:created>
  <dcterms:modified xsi:type="dcterms:W3CDTF">2026-05-13T09:22:21Z</dcterms:modified>
</cp:coreProperties>
</file>